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Mayo de 2026\"/>
    </mc:Choice>
  </mc:AlternateContent>
  <xr:revisionPtr revIDLastSave="0" documentId="13_ncr:1_{ACE6E39C-C12D-47E4-8930-E3BB22DB9743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Cuadro_fallecidos" sheetId="1" r:id="rId1"/>
    <sheet name="Cuadro_fallecidos_por_CCAA" sheetId="2" r:id="rId2"/>
  </sheets>
  <definedNames>
    <definedName name="_xlnm.Print_Area" localSheetId="0">Cuadro_fallecidos!$A$1:$S$29</definedName>
    <definedName name="_xlnm.Print_Area" localSheetId="1">Cuadro_fallecidos_por_CCAA!$A$1:$S$37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O30" i="2"/>
  <c r="M30" i="2"/>
  <c r="K30" i="2"/>
  <c r="R30" i="2"/>
  <c r="P30" i="2"/>
  <c r="N30" i="2"/>
  <c r="L30" i="2"/>
  <c r="J30" i="2"/>
  <c r="I30" i="2"/>
  <c r="H30" i="2"/>
  <c r="F30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Q23" i="1"/>
  <c r="O23" i="1"/>
  <c r="M23" i="1"/>
  <c r="K23" i="1"/>
  <c r="R23" i="1"/>
  <c r="P23" i="1"/>
  <c r="N23" i="1"/>
  <c r="L23" i="1"/>
  <c r="J23" i="1"/>
  <c r="I23" i="1"/>
  <c r="H23" i="1"/>
  <c r="F23" i="1"/>
  <c r="Q12" i="1"/>
  <c r="Q13" i="1"/>
  <c r="Q14" i="1"/>
  <c r="Q15" i="1"/>
  <c r="Q11" i="1"/>
  <c r="O12" i="1"/>
  <c r="O13" i="1"/>
  <c r="O14" i="1"/>
  <c r="O15" i="1"/>
  <c r="O11" i="1"/>
  <c r="M12" i="1"/>
  <c r="M13" i="1"/>
  <c r="M14" i="1"/>
  <c r="M15" i="1"/>
  <c r="M11" i="1"/>
  <c r="K12" i="1"/>
  <c r="K13" i="1"/>
  <c r="K14" i="1"/>
  <c r="K15" i="1"/>
  <c r="K11" i="1"/>
  <c r="P12" i="1"/>
  <c r="P13" i="1"/>
  <c r="P14" i="1"/>
  <c r="P15" i="1"/>
  <c r="P11" i="1"/>
  <c r="N12" i="1"/>
  <c r="N13" i="1"/>
  <c r="N14" i="1"/>
  <c r="N15" i="1"/>
  <c r="N11" i="1"/>
  <c r="H12" i="1"/>
  <c r="H13" i="1"/>
  <c r="H14" i="1"/>
  <c r="H15" i="1"/>
  <c r="H11" i="1"/>
</calcChain>
</file>

<file path=xl/sharedStrings.xml><?xml version="1.0" encoding="utf-8"?>
<sst xmlns="http://schemas.openxmlformats.org/spreadsheetml/2006/main" count="85" uniqueCount="49">
  <si>
    <t>EVOLUCIÓN DE PERSONAS FALLECIDAS RELACIONADAS CON LAS DISTINTAS FASES DEL PROCESO DE RECONOCIMIENTO DE LA SITUACIÓN DE DEPENDENCIA - ENERO A MAYO 2026</t>
  </si>
  <si>
    <t>AÑO 2026</t>
  </si>
  <si>
    <t>(1) TOTAL SOLICITUDES</t>
  </si>
  <si>
    <t>(2) SOLICITUDES SIN VALORAR</t>
  </si>
  <si>
    <t>(3) PERSONAS CON RESOLUCIÓN DE GRADO Y NIVEL</t>
  </si>
  <si>
    <t>(4) PERSONAS VALORADAS EN SITUACION DE DEPENDENCIA</t>
  </si>
  <si>
    <t>(5) SOLUCIONES DE PERSONAS VALORADAS SIN GRADO (GRADO 0) NO DEPENDIENTES</t>
  </si>
  <si>
    <t>(6) Nº PRESTACIONES ASOCIADAS A BENEFICIARIOS FALLECIDOS</t>
  </si>
  <si>
    <t>RESOLUCIONES PERSONAS VALORADAS EN SITUACIÓN DE DEPENDENCIA</t>
  </si>
  <si>
    <t>PERSONAS CON PRESTACIÓN RECONOCIDA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</si>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</sst>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</font>
    <font>
      <b/>
      <sz val="14"/>
      <color rgb="FFFFFFFF"/>
      <name val="Verdana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7030A0"/>
      </patternFill>
    </fill>
  </fills>
  <borders count="16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/>
    <xf numFmtId="0" fontId="3" fillId="0" borderId="15" xfId="0" applyFont="1" applyBorder="1" applyAlignment="1">
      <alignment horizontal="left" vertical="center"/>
    </xf>
    <xf numFmtId="0" fontId="3" fillId="0" borderId="0" xfId="0" applyFont="1"/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84C6"/>
    <pageSetUpPr fitToPage="1"/>
  </sheetPr>
  <dimension ref="D7:R27"/>
  <sheetViews>
    <sheetView tabSelected="1"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14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14</v>
      </c>
      <c r="F11" s="7">
        <v>23577</v>
      </c>
      <c r="H11" s="7">
        <f>F11-I11</f>
        <v>1210</v>
      </c>
      <c r="I11" s="7">
        <v>22367</v>
      </c>
      <c r="J11" s="7">
        <v>20781</v>
      </c>
      <c r="K11" s="10">
        <f>IFERROR(J11/I11,"")</f>
        <v>0.92909196584253584</v>
      </c>
      <c r="L11" s="7">
        <v>19520</v>
      </c>
      <c r="M11" s="10">
        <f>IFERROR(L11/J11,"")</f>
        <v>0.93931957076175354</v>
      </c>
      <c r="N11" s="7">
        <f>J11-L11</f>
        <v>1261</v>
      </c>
      <c r="O11" s="10">
        <f>IFERROR(N11/J11,"")</f>
        <v>6.0680429238246472E-2</v>
      </c>
      <c r="P11" s="7">
        <f>I11-J11</f>
        <v>1586</v>
      </c>
      <c r="Q11" s="10">
        <f>IFERROR(P11/I11,"")</f>
        <v>7.090803415746412E-2</v>
      </c>
      <c r="R11" s="7">
        <v>27068</v>
      </c>
    </row>
    <row r="12" spans="4:18" x14ac:dyDescent="0.25">
      <c r="D12" s="3" t="s">
        <v>15</v>
      </c>
      <c r="F12" s="8">
        <v>35398</v>
      </c>
      <c r="H12" s="8">
        <f t="shared" ref="H12:H15" si="0">F12-I12</f>
        <v>1874</v>
      </c>
      <c r="I12" s="8">
        <v>33524</v>
      </c>
      <c r="J12" s="8">
        <v>31001</v>
      </c>
      <c r="K12" s="12">
        <f t="shared" ref="K12:K15" si="1">IFERROR(J12/I12,"")</f>
        <v>0.92474048442906576</v>
      </c>
      <c r="L12" s="8">
        <v>29078</v>
      </c>
      <c r="M12" s="12">
        <f t="shared" ref="M12:M15" si="2">IFERROR(L12/J12,"")</f>
        <v>0.93796974291151902</v>
      </c>
      <c r="N12" s="8">
        <f t="shared" ref="N12:N15" si="3">J12-L12</f>
        <v>1923</v>
      </c>
      <c r="O12" s="12">
        <f t="shared" ref="O12:O15" si="4">IFERROR(N12/J12,"")</f>
        <v>6.2030257088481019E-2</v>
      </c>
      <c r="P12" s="8">
        <f t="shared" ref="P12:P15" si="5">I12-J12</f>
        <v>2523</v>
      </c>
      <c r="Q12" s="12">
        <f t="shared" ref="Q12:Q15" si="6">IFERROR(P12/I12,"")</f>
        <v>7.5259515570934257E-2</v>
      </c>
      <c r="R12" s="8">
        <v>40599</v>
      </c>
    </row>
    <row r="13" spans="4:18" x14ac:dyDescent="0.25">
      <c r="D13" s="3" t="s">
        <v>16</v>
      </c>
      <c r="F13" s="8">
        <v>20838</v>
      </c>
      <c r="H13" s="8">
        <f t="shared" si="0"/>
        <v>1544</v>
      </c>
      <c r="I13" s="8">
        <v>19294</v>
      </c>
      <c r="J13" s="8">
        <v>17950</v>
      </c>
      <c r="K13" s="12">
        <f t="shared" si="1"/>
        <v>0.93034103866486995</v>
      </c>
      <c r="L13" s="8">
        <v>16766</v>
      </c>
      <c r="M13" s="12">
        <f t="shared" si="2"/>
        <v>0.93403899721448469</v>
      </c>
      <c r="N13" s="8">
        <f t="shared" si="3"/>
        <v>1184</v>
      </c>
      <c r="O13" s="12">
        <f t="shared" si="4"/>
        <v>6.5961002785515324E-2</v>
      </c>
      <c r="P13" s="8">
        <f t="shared" si="5"/>
        <v>1344</v>
      </c>
      <c r="Q13" s="12">
        <f t="shared" si="6"/>
        <v>6.9658961335130096E-2</v>
      </c>
      <c r="R13" s="8">
        <v>23586</v>
      </c>
    </row>
    <row r="14" spans="4:18" x14ac:dyDescent="0.25">
      <c r="D14" s="3" t="s">
        <v>17</v>
      </c>
      <c r="F14" s="8">
        <v>19344</v>
      </c>
      <c r="H14" s="8">
        <f t="shared" si="0"/>
        <v>1192</v>
      </c>
      <c r="I14" s="8">
        <v>18152</v>
      </c>
      <c r="J14" s="8">
        <v>16882</v>
      </c>
      <c r="K14" s="12">
        <f t="shared" si="1"/>
        <v>0.93003525782282948</v>
      </c>
      <c r="L14" s="8">
        <v>15783</v>
      </c>
      <c r="M14" s="12">
        <f t="shared" si="2"/>
        <v>0.93490107807131861</v>
      </c>
      <c r="N14" s="8">
        <f t="shared" si="3"/>
        <v>1099</v>
      </c>
      <c r="O14" s="12">
        <f t="shared" si="4"/>
        <v>6.5098921928681441E-2</v>
      </c>
      <c r="P14" s="8">
        <f t="shared" si="5"/>
        <v>1270</v>
      </c>
      <c r="Q14" s="12">
        <f t="shared" si="6"/>
        <v>6.9964742177170566E-2</v>
      </c>
      <c r="R14" s="8">
        <v>22235</v>
      </c>
    </row>
    <row r="15" spans="4:18" x14ac:dyDescent="0.25">
      <c r="D15" s="3" t="s">
        <v>18</v>
      </c>
      <c r="F15" s="8">
        <v>19001</v>
      </c>
      <c r="H15" s="8">
        <f t="shared" si="0"/>
        <v>1120</v>
      </c>
      <c r="I15" s="8">
        <v>17881</v>
      </c>
      <c r="J15" s="8">
        <v>16564</v>
      </c>
      <c r="K15" s="12">
        <f t="shared" si="1"/>
        <v>0.92634640120798617</v>
      </c>
      <c r="L15" s="8">
        <v>15468</v>
      </c>
      <c r="M15" s="12">
        <f t="shared" si="2"/>
        <v>0.93383240763100706</v>
      </c>
      <c r="N15" s="8">
        <f t="shared" si="3"/>
        <v>1096</v>
      </c>
      <c r="O15" s="12">
        <f t="shared" si="4"/>
        <v>6.6167592368993E-2</v>
      </c>
      <c r="P15" s="8">
        <f t="shared" si="5"/>
        <v>1317</v>
      </c>
      <c r="Q15" s="12">
        <f t="shared" si="6"/>
        <v>7.3653598792013872E-2</v>
      </c>
      <c r="R15" s="8">
        <v>21692</v>
      </c>
    </row>
    <row r="16" spans="4:18" x14ac:dyDescent="0.25">
      <c r="D16" s="3" t="s">
        <v>19</v>
      </c>
      <c r="F16" s="8"/>
      <c r="H16" s="4"/>
      <c r="I16" s="8"/>
      <c r="J16" s="8"/>
      <c r="K16" s="4"/>
      <c r="L16" s="8"/>
      <c r="M16" s="4"/>
      <c r="N16" s="4"/>
      <c r="O16" s="4"/>
      <c r="P16" s="4"/>
      <c r="Q16" s="4"/>
      <c r="R16" s="8"/>
    </row>
    <row r="17" spans="4:18" x14ac:dyDescent="0.25">
      <c r="D17" s="3" t="s">
        <v>20</v>
      </c>
      <c r="F17" s="8"/>
      <c r="H17" s="4"/>
      <c r="I17" s="8"/>
      <c r="J17" s="8"/>
      <c r="K17" s="4"/>
      <c r="L17" s="8"/>
      <c r="M17" s="4"/>
      <c r="N17" s="4"/>
      <c r="O17" s="4"/>
      <c r="P17" s="4"/>
      <c r="Q17" s="4"/>
      <c r="R17" s="8"/>
    </row>
    <row r="18" spans="4:18" x14ac:dyDescent="0.25">
      <c r="D18" s="3" t="s">
        <v>21</v>
      </c>
      <c r="F18" s="8"/>
      <c r="H18" s="4"/>
      <c r="I18" s="8"/>
      <c r="J18" s="8"/>
      <c r="K18" s="4"/>
      <c r="L18" s="8"/>
      <c r="M18" s="4"/>
      <c r="N18" s="4"/>
      <c r="O18" s="4"/>
      <c r="P18" s="4"/>
      <c r="Q18" s="4"/>
      <c r="R18" s="8"/>
    </row>
    <row r="19" spans="4:18" x14ac:dyDescent="0.25">
      <c r="D19" s="3" t="s">
        <v>22</v>
      </c>
      <c r="F19" s="8"/>
      <c r="H19" s="4"/>
      <c r="I19" s="8"/>
      <c r="J19" s="8"/>
      <c r="K19" s="4"/>
      <c r="L19" s="8"/>
      <c r="M19" s="4"/>
      <c r="N19" s="4"/>
      <c r="O19" s="4"/>
      <c r="P19" s="4"/>
      <c r="Q19" s="4"/>
      <c r="R19" s="8"/>
    </row>
    <row r="20" spans="4:18" x14ac:dyDescent="0.25">
      <c r="D20" s="3" t="s">
        <v>23</v>
      </c>
      <c r="F20" s="8"/>
      <c r="H20" s="4"/>
      <c r="I20" s="8"/>
      <c r="J20" s="8"/>
      <c r="K20" s="4"/>
      <c r="L20" s="8"/>
      <c r="M20" s="4"/>
      <c r="N20" s="4"/>
      <c r="O20" s="4"/>
      <c r="P20" s="4"/>
      <c r="Q20" s="4"/>
      <c r="R20" s="8"/>
    </row>
    <row r="21" spans="4:18" x14ac:dyDescent="0.25">
      <c r="D21" s="3" t="s">
        <v>24</v>
      </c>
      <c r="F21" s="8"/>
      <c r="H21" s="4"/>
      <c r="I21" s="8"/>
      <c r="J21" s="8"/>
      <c r="K21" s="4"/>
      <c r="L21" s="8"/>
      <c r="M21" s="4"/>
      <c r="N21" s="4"/>
      <c r="O21" s="4"/>
      <c r="P21" s="4"/>
      <c r="Q21" s="4"/>
      <c r="R21" s="8"/>
    </row>
    <row r="22" spans="4:18" ht="15.75" thickBot="1" x14ac:dyDescent="0.3">
      <c r="D22" s="3" t="s">
        <v>25</v>
      </c>
      <c r="F22" s="8"/>
      <c r="H22" s="4"/>
      <c r="I22" s="8"/>
      <c r="J22" s="8"/>
      <c r="K22" s="4"/>
      <c r="L22" s="8"/>
      <c r="M22" s="4"/>
      <c r="N22" s="4"/>
      <c r="O22" s="4"/>
      <c r="P22" s="4"/>
      <c r="Q22" s="4"/>
      <c r="R22" s="8"/>
    </row>
    <row r="23" spans="4:18" ht="16.5" thickTop="1" thickBot="1" x14ac:dyDescent="0.3">
      <c r="D23" s="5" t="s">
        <v>26</v>
      </c>
      <c r="F23" s="13">
        <f>SUM(F11:F22)</f>
        <v>118158</v>
      </c>
      <c r="H23" s="13">
        <f>SUM(H11:H22)</f>
        <v>6940</v>
      </c>
      <c r="I23" s="13">
        <f>SUM(I11:I22)</f>
        <v>111218</v>
      </c>
      <c r="J23" s="13">
        <f>SUM(J11:J22)</f>
        <v>103178</v>
      </c>
      <c r="K23" s="14">
        <f>IFERROR(J23/I23,"")</f>
        <v>0.92770954341923073</v>
      </c>
      <c r="L23" s="13">
        <f>SUM(L11:L22)</f>
        <v>96615</v>
      </c>
      <c r="M23" s="14">
        <f>IFERROR(L23/J23,"")</f>
        <v>0.93639147880362095</v>
      </c>
      <c r="N23" s="13">
        <f>SUM(N11:N22)</f>
        <v>6563</v>
      </c>
      <c r="O23" s="14">
        <f>IFERROR(N23/J23,"")</f>
        <v>6.3608521196379067E-2</v>
      </c>
      <c r="P23" s="13">
        <f>SUM(P11:P22)</f>
        <v>8040</v>
      </c>
      <c r="Q23" s="14">
        <f>IFERROR(P23/I23,"")</f>
        <v>7.2290456580769297E-2</v>
      </c>
      <c r="R23" s="13">
        <f>SUM(R11:R22)</f>
        <v>135180</v>
      </c>
    </row>
    <row r="24" spans="4:18" ht="15.75" thickTop="1" x14ac:dyDescent="0.25"/>
    <row r="25" spans="4:18" ht="27" customHeight="1" x14ac:dyDescent="0.25">
      <c r="D25" s="6" t="s">
        <v>27</v>
      </c>
    </row>
    <row r="26" spans="4:18" x14ac:dyDescent="0.25">
      <c r="D26" s="6" t="s">
        <v>28</v>
      </c>
    </row>
    <row r="27" spans="4:18" x14ac:dyDescent="0.25">
      <c r="D27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84C6"/>
    <pageSetUpPr fitToPage="1"/>
  </sheetPr>
  <dimension ref="D7:R36"/>
  <sheetViews>
    <sheetView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25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30</v>
      </c>
      <c r="F11" s="7">
        <v>21266</v>
      </c>
      <c r="H11" s="7">
        <f>F11-I11</f>
        <v>1502</v>
      </c>
      <c r="I11" s="7">
        <v>19764</v>
      </c>
      <c r="J11" s="7">
        <v>18087</v>
      </c>
      <c r="K11" s="10">
        <f>IFERROR(J11/I11,"")</f>
        <v>0.91514875531268969</v>
      </c>
      <c r="L11" s="7">
        <v>17385</v>
      </c>
      <c r="M11" s="10">
        <f>IFERROR(L11/J11,"")</f>
        <v>0.96118759329905457</v>
      </c>
      <c r="N11" s="7">
        <f>J11-L11</f>
        <v>702</v>
      </c>
      <c r="O11" s="10">
        <f>IFERROR(N11/J11,"")</f>
        <v>3.8812406700945427E-2</v>
      </c>
      <c r="P11" s="7">
        <f>I11-J11</f>
        <v>1677</v>
      </c>
      <c r="Q11" s="10">
        <f>IFERROR(P11/I11,"")</f>
        <v>8.4851244687310257E-2</v>
      </c>
      <c r="R11" s="7">
        <v>27368</v>
      </c>
    </row>
    <row r="12" spans="4:18" x14ac:dyDescent="0.25">
      <c r="D12" s="3" t="s">
        <v>31</v>
      </c>
      <c r="F12" s="8">
        <v>3821</v>
      </c>
      <c r="H12" s="8">
        <f t="shared" ref="H12:H29" si="0">F12-I12</f>
        <v>338</v>
      </c>
      <c r="I12" s="8">
        <v>3483</v>
      </c>
      <c r="J12" s="8">
        <v>3315</v>
      </c>
      <c r="K12" s="12">
        <f t="shared" ref="K12:K29" si="1">IFERROR(J12/I12,"")</f>
        <v>0.95176571920757969</v>
      </c>
      <c r="L12" s="8">
        <v>3308</v>
      </c>
      <c r="M12" s="12">
        <f t="shared" ref="M12:M29" si="2">IFERROR(L12/J12,"")</f>
        <v>0.99788838612368025</v>
      </c>
      <c r="N12" s="8">
        <f t="shared" ref="N12:N29" si="3">J12-L12</f>
        <v>7</v>
      </c>
      <c r="O12" s="12">
        <f t="shared" ref="O12:O29" si="4">IFERROR(N12/J12,"")</f>
        <v>2.1116138763197585E-3</v>
      </c>
      <c r="P12" s="8">
        <f t="shared" ref="P12:P29" si="5">I12-J12</f>
        <v>168</v>
      </c>
      <c r="Q12" s="12">
        <f t="shared" ref="Q12:Q29" si="6">IFERROR(P12/I12,"")</f>
        <v>4.8234280792420328E-2</v>
      </c>
      <c r="R12" s="8">
        <v>4224</v>
      </c>
    </row>
    <row r="13" spans="4:18" x14ac:dyDescent="0.25">
      <c r="D13" s="3" t="s">
        <v>32</v>
      </c>
      <c r="F13" s="8">
        <v>2925</v>
      </c>
      <c r="H13" s="8">
        <f t="shared" si="0"/>
        <v>423</v>
      </c>
      <c r="I13" s="8">
        <v>2502</v>
      </c>
      <c r="J13" s="8">
        <v>2245</v>
      </c>
      <c r="K13" s="12">
        <f t="shared" si="1"/>
        <v>0.89728217426059154</v>
      </c>
      <c r="L13" s="8">
        <v>2214</v>
      </c>
      <c r="M13" s="12">
        <f t="shared" si="2"/>
        <v>0.9861915367483296</v>
      </c>
      <c r="N13" s="8">
        <f t="shared" si="3"/>
        <v>31</v>
      </c>
      <c r="O13" s="12">
        <f t="shared" si="4"/>
        <v>1.3808463251670379E-2</v>
      </c>
      <c r="P13" s="8">
        <f t="shared" si="5"/>
        <v>257</v>
      </c>
      <c r="Q13" s="12">
        <f t="shared" si="6"/>
        <v>0.10271782573940848</v>
      </c>
      <c r="R13" s="8">
        <v>3076</v>
      </c>
    </row>
    <row r="14" spans="4:18" x14ac:dyDescent="0.25">
      <c r="D14" s="3" t="s">
        <v>33</v>
      </c>
      <c r="F14" s="8">
        <v>2744</v>
      </c>
      <c r="H14" s="8">
        <f t="shared" si="0"/>
        <v>229</v>
      </c>
      <c r="I14" s="8">
        <v>2515</v>
      </c>
      <c r="J14" s="8">
        <v>2345</v>
      </c>
      <c r="K14" s="12">
        <f t="shared" si="1"/>
        <v>0.93240556660039764</v>
      </c>
      <c r="L14" s="8">
        <v>2066</v>
      </c>
      <c r="M14" s="12">
        <f t="shared" si="2"/>
        <v>0.88102345415778249</v>
      </c>
      <c r="N14" s="8">
        <f t="shared" si="3"/>
        <v>279</v>
      </c>
      <c r="O14" s="12">
        <f t="shared" si="4"/>
        <v>0.11897654584221748</v>
      </c>
      <c r="P14" s="8">
        <f t="shared" si="5"/>
        <v>170</v>
      </c>
      <c r="Q14" s="12">
        <f t="shared" si="6"/>
        <v>6.7594433399602388E-2</v>
      </c>
      <c r="R14" s="8">
        <v>3292</v>
      </c>
    </row>
    <row r="15" spans="4:18" x14ac:dyDescent="0.25">
      <c r="D15" s="3" t="s">
        <v>34</v>
      </c>
      <c r="F15" s="8">
        <v>4185</v>
      </c>
      <c r="H15" s="8">
        <f t="shared" si="0"/>
        <v>270</v>
      </c>
      <c r="I15" s="8">
        <v>3915</v>
      </c>
      <c r="J15" s="8">
        <v>3754</v>
      </c>
      <c r="K15" s="12">
        <f t="shared" si="1"/>
        <v>0.95887611749680712</v>
      </c>
      <c r="L15" s="8">
        <v>3664</v>
      </c>
      <c r="M15" s="12">
        <f t="shared" si="2"/>
        <v>0.9760255727224294</v>
      </c>
      <c r="N15" s="8">
        <f t="shared" si="3"/>
        <v>90</v>
      </c>
      <c r="O15" s="12">
        <f t="shared" si="4"/>
        <v>2.3974427277570591E-2</v>
      </c>
      <c r="P15" s="8">
        <f t="shared" si="5"/>
        <v>161</v>
      </c>
      <c r="Q15" s="12">
        <f t="shared" si="6"/>
        <v>4.1123882503192849E-2</v>
      </c>
      <c r="R15" s="8">
        <v>3310</v>
      </c>
    </row>
    <row r="16" spans="4:18" x14ac:dyDescent="0.25">
      <c r="D16" s="3" t="s">
        <v>35</v>
      </c>
      <c r="F16" s="8">
        <v>1386</v>
      </c>
      <c r="H16" s="8">
        <f t="shared" si="0"/>
        <v>21</v>
      </c>
      <c r="I16" s="8">
        <v>1365</v>
      </c>
      <c r="J16" s="8">
        <v>1247</v>
      </c>
      <c r="K16" s="12">
        <f t="shared" si="1"/>
        <v>0.91355311355311353</v>
      </c>
      <c r="L16" s="8">
        <v>1198</v>
      </c>
      <c r="M16" s="12">
        <f t="shared" si="2"/>
        <v>0.96070569366479552</v>
      </c>
      <c r="N16" s="8">
        <f t="shared" si="3"/>
        <v>49</v>
      </c>
      <c r="O16" s="12">
        <f t="shared" si="4"/>
        <v>3.929430633520449E-2</v>
      </c>
      <c r="P16" s="8">
        <f t="shared" si="5"/>
        <v>118</v>
      </c>
      <c r="Q16" s="12">
        <f t="shared" si="6"/>
        <v>8.6446886446886445E-2</v>
      </c>
      <c r="R16" s="8">
        <v>1972</v>
      </c>
    </row>
    <row r="17" spans="4:18" x14ac:dyDescent="0.25">
      <c r="D17" s="3" t="s">
        <v>36</v>
      </c>
      <c r="F17" s="8">
        <v>8565</v>
      </c>
      <c r="H17" s="8">
        <f t="shared" si="0"/>
        <v>146</v>
      </c>
      <c r="I17" s="8">
        <v>8419</v>
      </c>
      <c r="J17" s="8">
        <v>7830</v>
      </c>
      <c r="K17" s="12">
        <f t="shared" si="1"/>
        <v>0.93003919705428195</v>
      </c>
      <c r="L17" s="8">
        <v>7814</v>
      </c>
      <c r="M17" s="12">
        <f t="shared" si="2"/>
        <v>0.99795657726692211</v>
      </c>
      <c r="N17" s="8">
        <f t="shared" si="3"/>
        <v>16</v>
      </c>
      <c r="O17" s="12">
        <f t="shared" si="4"/>
        <v>2.0434227330779057E-3</v>
      </c>
      <c r="P17" s="8">
        <f t="shared" si="5"/>
        <v>589</v>
      </c>
      <c r="Q17" s="12">
        <f t="shared" si="6"/>
        <v>6.996080294571802E-2</v>
      </c>
      <c r="R17" s="8">
        <v>10344</v>
      </c>
    </row>
    <row r="18" spans="4:18" x14ac:dyDescent="0.25">
      <c r="D18" s="3" t="s">
        <v>37</v>
      </c>
      <c r="F18" s="8">
        <v>6126</v>
      </c>
      <c r="H18" s="8">
        <f t="shared" si="0"/>
        <v>304</v>
      </c>
      <c r="I18" s="8">
        <v>5822</v>
      </c>
      <c r="J18" s="8">
        <v>5536</v>
      </c>
      <c r="K18" s="12">
        <f t="shared" si="1"/>
        <v>0.95087598763311576</v>
      </c>
      <c r="L18" s="8">
        <v>5368</v>
      </c>
      <c r="M18" s="12">
        <f t="shared" si="2"/>
        <v>0.96965317919075145</v>
      </c>
      <c r="N18" s="8">
        <f t="shared" si="3"/>
        <v>168</v>
      </c>
      <c r="O18" s="12">
        <f t="shared" si="4"/>
        <v>3.0346820809248554E-2</v>
      </c>
      <c r="P18" s="8">
        <f t="shared" si="5"/>
        <v>286</v>
      </c>
      <c r="Q18" s="12">
        <f t="shared" si="6"/>
        <v>4.9124012366884233E-2</v>
      </c>
      <c r="R18" s="8">
        <v>7661</v>
      </c>
    </row>
    <row r="19" spans="4:18" x14ac:dyDescent="0.25">
      <c r="D19" s="3" t="s">
        <v>38</v>
      </c>
      <c r="F19" s="8">
        <v>20548</v>
      </c>
      <c r="H19" s="8">
        <f t="shared" si="0"/>
        <v>2241</v>
      </c>
      <c r="I19" s="8">
        <v>18307</v>
      </c>
      <c r="J19" s="8">
        <v>16762</v>
      </c>
      <c r="K19" s="12">
        <f t="shared" si="1"/>
        <v>0.91560605232970993</v>
      </c>
      <c r="L19" s="8">
        <v>14661</v>
      </c>
      <c r="M19" s="12">
        <f t="shared" si="2"/>
        <v>0.87465696217635125</v>
      </c>
      <c r="N19" s="8">
        <f t="shared" si="3"/>
        <v>2101</v>
      </c>
      <c r="O19" s="12">
        <f t="shared" si="4"/>
        <v>0.12534303782364872</v>
      </c>
      <c r="P19" s="8">
        <f t="shared" si="5"/>
        <v>1545</v>
      </c>
      <c r="Q19" s="12">
        <f t="shared" si="6"/>
        <v>8.4393947670290057E-2</v>
      </c>
      <c r="R19" s="8">
        <v>17946</v>
      </c>
    </row>
    <row r="20" spans="4:18" x14ac:dyDescent="0.25">
      <c r="D20" s="3" t="s">
        <v>39</v>
      </c>
      <c r="F20" s="8">
        <v>12137</v>
      </c>
      <c r="H20" s="8">
        <f t="shared" si="0"/>
        <v>897</v>
      </c>
      <c r="I20" s="8">
        <v>11240</v>
      </c>
      <c r="J20" s="8">
        <v>10761</v>
      </c>
      <c r="K20" s="12">
        <f t="shared" si="1"/>
        <v>0.95738434163701069</v>
      </c>
      <c r="L20" s="8">
        <v>10178</v>
      </c>
      <c r="M20" s="12">
        <f t="shared" si="2"/>
        <v>0.94582287891459904</v>
      </c>
      <c r="N20" s="8">
        <f t="shared" si="3"/>
        <v>583</v>
      </c>
      <c r="O20" s="12">
        <f t="shared" si="4"/>
        <v>5.4177121085400987E-2</v>
      </c>
      <c r="P20" s="8">
        <f t="shared" si="5"/>
        <v>479</v>
      </c>
      <c r="Q20" s="12">
        <f t="shared" si="6"/>
        <v>4.2615658362989327E-2</v>
      </c>
      <c r="R20" s="8">
        <v>14949</v>
      </c>
    </row>
    <row r="21" spans="4:18" x14ac:dyDescent="0.25">
      <c r="D21" s="3" t="s">
        <v>40</v>
      </c>
      <c r="F21" s="8">
        <v>3457</v>
      </c>
      <c r="H21" s="8">
        <f t="shared" si="0"/>
        <v>291</v>
      </c>
      <c r="I21" s="8">
        <v>3166</v>
      </c>
      <c r="J21" s="8">
        <v>2832</v>
      </c>
      <c r="K21" s="12">
        <f t="shared" si="1"/>
        <v>0.89450410612760578</v>
      </c>
      <c r="L21" s="8">
        <v>2439</v>
      </c>
      <c r="M21" s="12">
        <f t="shared" si="2"/>
        <v>0.86122881355932202</v>
      </c>
      <c r="N21" s="8">
        <f t="shared" si="3"/>
        <v>393</v>
      </c>
      <c r="O21" s="12">
        <f t="shared" si="4"/>
        <v>0.13877118644067796</v>
      </c>
      <c r="P21" s="8">
        <f t="shared" si="5"/>
        <v>334</v>
      </c>
      <c r="Q21" s="12">
        <f t="shared" si="6"/>
        <v>0.10549589387239419</v>
      </c>
      <c r="R21" s="8">
        <v>2786</v>
      </c>
    </row>
    <row r="22" spans="4:18" x14ac:dyDescent="0.25">
      <c r="D22" s="3" t="s">
        <v>41</v>
      </c>
      <c r="F22" s="8">
        <v>6608</v>
      </c>
      <c r="H22" s="8">
        <f t="shared" si="0"/>
        <v>1</v>
      </c>
      <c r="I22" s="8">
        <v>6607</v>
      </c>
      <c r="J22" s="8">
        <v>6445</v>
      </c>
      <c r="K22" s="12">
        <f t="shared" si="1"/>
        <v>0.97548055093083097</v>
      </c>
      <c r="L22" s="8">
        <v>6412</v>
      </c>
      <c r="M22" s="12">
        <f t="shared" si="2"/>
        <v>0.99487975174553922</v>
      </c>
      <c r="N22" s="8">
        <f t="shared" si="3"/>
        <v>33</v>
      </c>
      <c r="O22" s="12">
        <f t="shared" si="4"/>
        <v>5.1202482544608222E-3</v>
      </c>
      <c r="P22" s="8">
        <f t="shared" si="5"/>
        <v>162</v>
      </c>
      <c r="Q22" s="12">
        <f t="shared" si="6"/>
        <v>2.4519449069169062E-2</v>
      </c>
      <c r="R22" s="8">
        <v>9993</v>
      </c>
    </row>
    <row r="23" spans="4:18" x14ac:dyDescent="0.25">
      <c r="D23" s="3" t="s">
        <v>42</v>
      </c>
      <c r="F23" s="8">
        <v>12037</v>
      </c>
      <c r="H23" s="8">
        <f t="shared" si="0"/>
        <v>8</v>
      </c>
      <c r="I23" s="8">
        <v>12029</v>
      </c>
      <c r="J23" s="8">
        <v>10915</v>
      </c>
      <c r="K23" s="12">
        <f t="shared" si="1"/>
        <v>0.90739047302352649</v>
      </c>
      <c r="L23" s="8">
        <v>10270</v>
      </c>
      <c r="M23" s="12">
        <f t="shared" si="2"/>
        <v>0.94090700870361887</v>
      </c>
      <c r="N23" s="8">
        <f t="shared" si="3"/>
        <v>645</v>
      </c>
      <c r="O23" s="12">
        <f t="shared" si="4"/>
        <v>5.9092991296381125E-2</v>
      </c>
      <c r="P23" s="8">
        <f t="shared" si="5"/>
        <v>1114</v>
      </c>
      <c r="Q23" s="12">
        <f t="shared" si="6"/>
        <v>9.2609526976473525E-2</v>
      </c>
      <c r="R23" s="8">
        <v>14669</v>
      </c>
    </row>
    <row r="24" spans="4:18" x14ac:dyDescent="0.25">
      <c r="D24" s="3" t="s">
        <v>43</v>
      </c>
      <c r="F24" s="8">
        <v>2979</v>
      </c>
      <c r="H24" s="8">
        <f t="shared" si="0"/>
        <v>242</v>
      </c>
      <c r="I24" s="8">
        <v>2737</v>
      </c>
      <c r="J24" s="8">
        <v>2623</v>
      </c>
      <c r="K24" s="12">
        <f t="shared" si="1"/>
        <v>0.95834855681402997</v>
      </c>
      <c r="L24" s="8">
        <v>2232</v>
      </c>
      <c r="M24" s="12">
        <f t="shared" si="2"/>
        <v>0.85093404498665648</v>
      </c>
      <c r="N24" s="8">
        <f t="shared" si="3"/>
        <v>391</v>
      </c>
      <c r="O24" s="12">
        <f t="shared" si="4"/>
        <v>0.14906595501334349</v>
      </c>
      <c r="P24" s="8">
        <f t="shared" si="5"/>
        <v>114</v>
      </c>
      <c r="Q24" s="12">
        <f t="shared" si="6"/>
        <v>4.1651443185970041E-2</v>
      </c>
      <c r="R24" s="8">
        <v>2917</v>
      </c>
    </row>
    <row r="25" spans="4:18" x14ac:dyDescent="0.25">
      <c r="D25" s="3" t="s">
        <v>44</v>
      </c>
      <c r="F25" s="8">
        <v>1480</v>
      </c>
      <c r="H25" s="8">
        <f t="shared" si="0"/>
        <v>1</v>
      </c>
      <c r="I25" s="8">
        <v>1479</v>
      </c>
      <c r="J25" s="8">
        <v>1371</v>
      </c>
      <c r="K25" s="12">
        <f t="shared" si="1"/>
        <v>0.92697768762677479</v>
      </c>
      <c r="L25" s="8">
        <v>1332</v>
      </c>
      <c r="M25" s="12">
        <f t="shared" si="2"/>
        <v>0.97155361050328226</v>
      </c>
      <c r="N25" s="8">
        <f t="shared" si="3"/>
        <v>39</v>
      </c>
      <c r="O25" s="12">
        <f t="shared" si="4"/>
        <v>2.8446389496717725E-2</v>
      </c>
      <c r="P25" s="8">
        <f t="shared" si="5"/>
        <v>108</v>
      </c>
      <c r="Q25" s="12">
        <f t="shared" si="6"/>
        <v>7.3022312373225151E-2</v>
      </c>
      <c r="R25" s="8">
        <v>1841</v>
      </c>
    </row>
    <row r="26" spans="4:18" x14ac:dyDescent="0.25">
      <c r="D26" s="3" t="s">
        <v>45</v>
      </c>
      <c r="F26" s="8">
        <v>6940</v>
      </c>
      <c r="H26" s="8">
        <f t="shared" si="0"/>
        <v>9</v>
      </c>
      <c r="I26" s="8">
        <v>6931</v>
      </c>
      <c r="J26" s="8">
        <v>6251</v>
      </c>
      <c r="K26" s="12">
        <f t="shared" si="1"/>
        <v>0.90189005915452314</v>
      </c>
      <c r="L26" s="8">
        <v>5331</v>
      </c>
      <c r="M26" s="12">
        <f t="shared" si="2"/>
        <v>0.85282354823228279</v>
      </c>
      <c r="N26" s="8">
        <f t="shared" si="3"/>
        <v>920</v>
      </c>
      <c r="O26" s="12">
        <f t="shared" si="4"/>
        <v>0.14717645176771715</v>
      </c>
      <c r="P26" s="8">
        <f t="shared" si="5"/>
        <v>680</v>
      </c>
      <c r="Q26" s="12">
        <f t="shared" si="6"/>
        <v>9.8109940845476848E-2</v>
      </c>
      <c r="R26" s="8">
        <v>7799</v>
      </c>
    </row>
    <row r="27" spans="4:18" x14ac:dyDescent="0.25">
      <c r="D27" s="3" t="s">
        <v>46</v>
      </c>
      <c r="F27" s="8">
        <v>704</v>
      </c>
      <c r="H27" s="8">
        <f t="shared" si="0"/>
        <v>0</v>
      </c>
      <c r="I27" s="8">
        <v>704</v>
      </c>
      <c r="J27" s="8">
        <v>645</v>
      </c>
      <c r="K27" s="12">
        <f t="shared" si="1"/>
        <v>0.91619318181818177</v>
      </c>
      <c r="L27" s="8">
        <v>557</v>
      </c>
      <c r="M27" s="12">
        <f t="shared" si="2"/>
        <v>0.86356589147286822</v>
      </c>
      <c r="N27" s="8">
        <f t="shared" si="3"/>
        <v>88</v>
      </c>
      <c r="O27" s="12">
        <f t="shared" si="4"/>
        <v>0.13643410852713178</v>
      </c>
      <c r="P27" s="8">
        <f t="shared" si="5"/>
        <v>59</v>
      </c>
      <c r="Q27" s="12">
        <f t="shared" si="6"/>
        <v>8.3806818181818177E-2</v>
      </c>
      <c r="R27" s="8">
        <v>763</v>
      </c>
    </row>
    <row r="28" spans="4:18" x14ac:dyDescent="0.25">
      <c r="D28" s="3" t="s">
        <v>47</v>
      </c>
      <c r="F28" s="8">
        <v>131</v>
      </c>
      <c r="H28" s="8">
        <f t="shared" si="0"/>
        <v>3</v>
      </c>
      <c r="I28" s="8">
        <v>128</v>
      </c>
      <c r="J28" s="8">
        <v>120</v>
      </c>
      <c r="K28" s="12">
        <f t="shared" si="1"/>
        <v>0.9375</v>
      </c>
      <c r="L28" s="8">
        <v>107</v>
      </c>
      <c r="M28" s="12">
        <f t="shared" si="2"/>
        <v>0.89166666666666672</v>
      </c>
      <c r="N28" s="8">
        <f t="shared" si="3"/>
        <v>13</v>
      </c>
      <c r="O28" s="12">
        <f t="shared" si="4"/>
        <v>0.10833333333333334</v>
      </c>
      <c r="P28" s="8">
        <f t="shared" si="5"/>
        <v>8</v>
      </c>
      <c r="Q28" s="12">
        <f t="shared" si="6"/>
        <v>6.25E-2</v>
      </c>
      <c r="R28" s="8">
        <v>122</v>
      </c>
    </row>
    <row r="29" spans="4:18" ht="15.75" thickBot="1" x14ac:dyDescent="0.3">
      <c r="D29" s="3" t="s">
        <v>48</v>
      </c>
      <c r="F29" s="8">
        <v>119</v>
      </c>
      <c r="H29" s="9">
        <f t="shared" si="0"/>
        <v>14</v>
      </c>
      <c r="I29" s="8">
        <v>105</v>
      </c>
      <c r="J29" s="8">
        <v>94</v>
      </c>
      <c r="K29" s="11">
        <f t="shared" si="1"/>
        <v>0.89523809523809528</v>
      </c>
      <c r="L29" s="8">
        <v>79</v>
      </c>
      <c r="M29" s="11">
        <f t="shared" si="2"/>
        <v>0.84042553191489366</v>
      </c>
      <c r="N29" s="9">
        <f t="shared" si="3"/>
        <v>15</v>
      </c>
      <c r="O29" s="11">
        <f t="shared" si="4"/>
        <v>0.15957446808510639</v>
      </c>
      <c r="P29" s="9">
        <f t="shared" si="5"/>
        <v>11</v>
      </c>
      <c r="Q29" s="11">
        <f t="shared" si="6"/>
        <v>0.10476190476190476</v>
      </c>
      <c r="R29" s="8">
        <v>148</v>
      </c>
    </row>
    <row r="30" spans="4:18" ht="16.5" thickTop="1" thickBot="1" x14ac:dyDescent="0.3">
      <c r="D30" s="5" t="s">
        <v>26</v>
      </c>
      <c r="F30" s="13">
        <f>SUM(F11:F29)</f>
        <v>118158</v>
      </c>
      <c r="H30" s="13">
        <f>SUM(H11:H29)</f>
        <v>6940</v>
      </c>
      <c r="I30" s="13">
        <f>SUM(I11:I29)</f>
        <v>111218</v>
      </c>
      <c r="J30" s="13">
        <f>SUM(J11:J29)</f>
        <v>103178</v>
      </c>
      <c r="K30" s="14">
        <f>IFERROR(J30/I30,"")</f>
        <v>0.92770954341923073</v>
      </c>
      <c r="L30" s="13">
        <f>SUM(L11:L29)</f>
        <v>96615</v>
      </c>
      <c r="M30" s="14">
        <f>IFERROR(L30/J30,"")</f>
        <v>0.93639147880362095</v>
      </c>
      <c r="N30" s="13">
        <f>SUM(N11:N29)</f>
        <v>6563</v>
      </c>
      <c r="O30" s="14">
        <f>IFERROR(N30/J30,"")</f>
        <v>6.3608521196379067E-2</v>
      </c>
      <c r="P30" s="13">
        <f>SUM(P11:P29)</f>
        <v>8040</v>
      </c>
      <c r="Q30" s="14">
        <f>IFERROR(P30/I30,"")</f>
        <v>7.2290456580769297E-2</v>
      </c>
      <c r="R30" s="13">
        <f>SUM(R11:R29)</f>
        <v>135180</v>
      </c>
    </row>
    <row r="31" spans="4:18" ht="15.75" thickTop="1" x14ac:dyDescent="0.25"/>
    <row r="34" spans="4:4" ht="27" customHeight="1" x14ac:dyDescent="0.25">
      <c r="D34" s="6" t="s">
        <v>27</v>
      </c>
    </row>
    <row r="35" spans="4:4" x14ac:dyDescent="0.25">
      <c r="D35" s="6" t="s">
        <v>28</v>
      </c>
    </row>
    <row r="36" spans="4:4" x14ac:dyDescent="0.25">
      <c r="D36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Cuadro_fallecidos_por_CCAA</vt:lpstr>
      <vt:lpstr>Cuadro_fallecidos!Área_de_impresión</vt:lpstr>
      <vt:lpstr>Cuadro_fallecidos_por_CCAA!Área_de_impresión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Paloma García Rueda</cp:lastModifiedBy>
  <dcterms:created xsi:type="dcterms:W3CDTF">2026-06-01T20:55:02Z</dcterms:created>
  <dcterms:modified xsi:type="dcterms:W3CDTF">2026-06-09T06:19:09Z</dcterms:modified>
</cp:coreProperties>
</file>