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Z:\AREA DE ESTADÍSTICA\ESTADÍSTICA\Estadistica\2026\Informes especiales a 31 de enero de 2026\"/>
    </mc:Choice>
  </mc:AlternateContent>
  <xr:revisionPtr revIDLastSave="0" documentId="13_ncr:1_{C51A5106-9A56-4745-A81D-77045AC52E23}" xr6:coauthVersionLast="47" xr6:coauthVersionMax="47" xr10:uidLastSave="{00000000-0000-0000-0000-000000000000}"/>
  <bookViews>
    <workbookView xWindow="-28920" yWindow="-120" windowWidth="29040" windowHeight="15720" activeTab="1" xr2:uid="{12DC6FC2-2156-4ED2-8AAF-34A167B1976B}"/>
  </bookViews>
  <sheets>
    <sheet name="Cuadro_fallecidos" sheetId="1" r:id="rId1"/>
    <sheet name="Cuadro_fallecidos_porCCAA" sheetId="2" r:id="rId2"/>
  </sheets>
  <definedNames>
    <definedName name="_xlnm.Print_Area" localSheetId="0">Cuadro_fallecidos!$A$1:$T$31</definedName>
    <definedName name="_xlnm.Print_Area" localSheetId="1">Cuadro_fallecidos_porCCAA!$A$1:$T$38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1" l="1"/>
  <c r="Q14" i="1" s="1"/>
  <c r="P16" i="1"/>
  <c r="Q16" i="1" s="1"/>
  <c r="P18" i="1"/>
  <c r="Q18" i="1" s="1"/>
  <c r="P20" i="1"/>
  <c r="Q20" i="1" s="1"/>
  <c r="P22" i="1"/>
  <c r="Q22" i="1" s="1"/>
  <c r="P24" i="1"/>
  <c r="Q24" i="1" s="1"/>
  <c r="N20" i="1"/>
  <c r="O20" i="1" s="1"/>
  <c r="K20" i="1"/>
  <c r="H13" i="1"/>
  <c r="F25" i="1"/>
  <c r="H15" i="1"/>
  <c r="H17" i="1"/>
  <c r="H19" i="1"/>
  <c r="H21" i="1"/>
  <c r="H23" i="1"/>
  <c r="M14" i="1"/>
  <c r="M16" i="1"/>
  <c r="M18" i="1"/>
  <c r="M20" i="1"/>
  <c r="M22" i="1"/>
  <c r="M24" i="1"/>
  <c r="I25" i="1"/>
  <c r="P13" i="1"/>
  <c r="P15" i="1"/>
  <c r="Q15" i="1" s="1"/>
  <c r="P17" i="1"/>
  <c r="Q17" i="1" s="1"/>
  <c r="P19" i="1"/>
  <c r="Q19" i="1" s="1"/>
  <c r="P21" i="1"/>
  <c r="Q21" i="1" s="1"/>
  <c r="P23" i="1"/>
  <c r="Q23" i="1" s="1"/>
  <c r="N16" i="1"/>
  <c r="O16" i="1" s="1"/>
  <c r="K16" i="1"/>
  <c r="N24" i="1"/>
  <c r="O24" i="1" s="1"/>
  <c r="K24" i="1"/>
  <c r="K13" i="1"/>
  <c r="N13" i="1"/>
  <c r="J25" i="1"/>
  <c r="R25" i="1"/>
  <c r="K15" i="1"/>
  <c r="N15" i="1"/>
  <c r="O15" i="1" s="1"/>
  <c r="K17" i="1"/>
  <c r="N17" i="1"/>
  <c r="O17" i="1" s="1"/>
  <c r="K19" i="1"/>
  <c r="N19" i="1"/>
  <c r="O19" i="1" s="1"/>
  <c r="K21" i="1"/>
  <c r="N21" i="1"/>
  <c r="O21" i="1" s="1"/>
  <c r="K23" i="1"/>
  <c r="N23" i="1"/>
  <c r="O23" i="1" s="1"/>
  <c r="N18" i="1"/>
  <c r="O18" i="1" s="1"/>
  <c r="K18" i="1"/>
  <c r="H14" i="1"/>
  <c r="H16" i="1"/>
  <c r="H18" i="1"/>
  <c r="H20" i="1"/>
  <c r="H22" i="1"/>
  <c r="H24" i="1"/>
  <c r="N14" i="1"/>
  <c r="O14" i="1" s="1"/>
  <c r="K14" i="1"/>
  <c r="N22" i="1"/>
  <c r="O22" i="1" s="1"/>
  <c r="K22" i="1"/>
  <c r="L25" i="1"/>
  <c r="M13" i="1"/>
  <c r="M15" i="1"/>
  <c r="M17" i="1"/>
  <c r="M19" i="1"/>
  <c r="M21" i="1"/>
  <c r="M23" i="1"/>
  <c r="H25" i="1" l="1"/>
  <c r="M25" i="1"/>
  <c r="K25" i="1"/>
  <c r="Q13" i="1"/>
  <c r="P25" i="1"/>
  <c r="Q25" i="1" s="1"/>
  <c r="O13" i="1"/>
  <c r="N25" i="1"/>
  <c r="O25" i="1" s="1"/>
</calcChain>
</file>

<file path=xl/sharedStrings.xml><?xml version="1.0" encoding="utf-8"?>
<sst xmlns="http://schemas.openxmlformats.org/spreadsheetml/2006/main" count="148" uniqueCount="55">
  <si>
    <t>Suma de Sol_Fallecidos</t>
  </si>
  <si>
    <t>Suma de Resol_Fallecidos</t>
  </si>
  <si>
    <t>Suma de Benef_Fallecidos</t>
  </si>
  <si>
    <t>Suma de Prest_Fallecidos</t>
  </si>
  <si>
    <t>(1)
TOTAL SOLICITUDES</t>
  </si>
  <si>
    <t>(2)
SOLICITUDES SIN VALORAR</t>
  </si>
  <si>
    <t>(3)
PERSONAS CON RESOLUCIÓN DE GRADO Y NIVEL</t>
  </si>
  <si>
    <t>(4) PERSONAS VALORADAS EN SITUACIÓN DE DEPENDENCIA</t>
  </si>
  <si>
    <t>(5)
RESOLUCIONES DE PERSONAS VALORADAS SIN GRADO (GRADO 0) NO DEPENDIENTES</t>
  </si>
  <si>
    <t>(6)
Nº PRESTACIONES ASOCIADAS A BENEFICIARIOS FALLECIDOS</t>
  </si>
  <si>
    <t>RESOLUCIONES PERSONAS VALORADAS EN SITUACIÓN DE DEPENDENCIA</t>
  </si>
  <si>
    <t xml:space="preserve">PERSONAS CON PRESTACIÓN RECONOCIDA </t>
  </si>
  <si>
    <t>PERSONAS PENDIENTES DE RECIBIR PRESTACIÓN</t>
  </si>
  <si>
    <t>Nº</t>
  </si>
  <si>
    <t>% (sobre 3)</t>
  </si>
  <si>
    <t>%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</si>
  <si>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</si>
  <si>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</si>
  <si>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</si>
  <si>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</si>
  <si>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</si>
  <si>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</si>
  <si>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</si>
  <si>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</si>
  <si>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</si>
  <si>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</si>
  <si>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</si>
  <si>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</si>
  <si>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</si>
  <si>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Las "Personas con resolución de grado y nivel " vienen referidas a todas las  personas sobre las que se ha emitido una resolución de valoración, con independencia de su resultado</t>
  </si>
  <si>
    <t>* A partir del 1 de Julio de 2015 todos los dependientes tienen derecho a prestación</t>
  </si>
  <si>
    <t>Las "Personas con resolución de reconocimiento de la prestación" se relacionan con las personas que ya tienen reconocida una prestación de manera efectiva.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</si>
  <si>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</si>
  <si>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</si>
  <si>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</si>
  <si>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</si>
  <si>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</si>
  <si>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</si>
  <si>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</si>
  <si>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Castilla - La Mancha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</si>
  <si>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</si>
  <si>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</si>
  <si>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</si>
  <si>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</si>
  <si>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</si>
  <si>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</si>
  <si>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</si>
  <si>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</si>
  <si>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t>Rioja, La</t>
  </si>
  <si>
    <t>Ceuta</t>
  </si>
  <si>
    <t>Melilla</t>
  </si>
  <si>
    <t>EVOLUCIÓN DE PERSONAS FALLECIDAS RELACIONADAS CON LAS DISTINTAS FASES DEL PROCESO DE RECONOCIMIENTO DE LA SITUACIÓN DE DEPENDENCIA - ENERO 2026</t>
  </si>
  <si>
    <t>AÑO 2026</t>
  </si>
  <si>
    <t/>
  </si>
  <si>
    <t>PERSONAS FALLECIDAS RELACIONADAS CON LAS DISTINTAS FASES DEL PROCESO DE RECONOCIMIENTO DE LA SITUACIÓN DE DEPENDENCIA POR CCAA -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</si>
</sst>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0"/>
      <name val="Arial"/>
      <family val="2"/>
    </font>
    <font>
      <sz val="10"/>
      <color theme="0"/>
      <name val="Arial"/>
      <family val="2"/>
    </font>
    <font>
      <i/>
      <sz val="8"/>
      <color theme="0"/>
      <name val="Arial"/>
      <family val="2"/>
    </font>
    <font>
      <sz val="11"/>
      <color indexed="8"/>
      <name val="Calibri"/>
      <family val="2"/>
    </font>
    <font>
      <b/>
      <sz val="14"/>
      <color theme="0"/>
      <name val="Verdana"/>
      <family val="2"/>
    </font>
    <font>
      <b/>
      <sz val="8"/>
      <color theme="0"/>
      <name val="Verdana"/>
      <family val="2"/>
    </font>
    <font>
      <b/>
      <sz val="10"/>
      <color theme="4" tint="-0.249977111117893"/>
      <name val="Arial"/>
      <family val="2"/>
    </font>
    <font>
      <sz val="9"/>
      <color theme="4" tint="-0.249977111117893"/>
      <name val="Calibri"/>
      <family val="2"/>
    </font>
    <font>
      <sz val="10"/>
      <color theme="4" tint="-0.249977111117893"/>
      <name val="Calibri"/>
      <family val="2"/>
    </font>
    <font>
      <b/>
      <sz val="8"/>
      <color theme="4" tint="-0.249977111117893"/>
      <name val="Arial"/>
      <family val="2"/>
    </font>
    <font>
      <sz val="10"/>
      <color theme="1"/>
      <name val="Calibri"/>
      <family val="2"/>
    </font>
    <font>
      <sz val="10"/>
      <color indexed="17"/>
      <name val="Calibri"/>
      <family val="2"/>
    </font>
    <font>
      <sz val="12"/>
      <name val="Calibri"/>
      <family val="2"/>
    </font>
    <font>
      <sz val="12"/>
      <name val="Calibri"/>
      <family val="2"/>
      <scheme val="minor"/>
    </font>
    <font>
      <sz val="10"/>
      <color theme="1"/>
      <name val="Arial"/>
      <family val="2"/>
    </font>
    <font>
      <sz val="10"/>
      <color rgb="FF0099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/>
      <bottom/>
      <diagonal/>
    </border>
    <border>
      <left style="medium">
        <color rgb="FF7030A0"/>
      </left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55">
    <xf numFmtId="0" fontId="0" fillId="0" borderId="0" xfId="0"/>
    <xf numFmtId="0" fontId="3" fillId="0" borderId="0" xfId="1" applyFont="1"/>
    <xf numFmtId="0" fontId="4" fillId="0" borderId="0" xfId="1" applyFont="1"/>
    <xf numFmtId="0" fontId="1" fillId="0" borderId="0" xfId="2" applyFont="1"/>
    <xf numFmtId="0" fontId="2" fillId="0" borderId="0" xfId="1"/>
    <xf numFmtId="0" fontId="5" fillId="0" borderId="0" xfId="2"/>
    <xf numFmtId="0" fontId="3" fillId="3" borderId="0" xfId="1" applyFont="1" applyFill="1"/>
    <xf numFmtId="0" fontId="2" fillId="3" borderId="0" xfId="1" applyFill="1"/>
    <xf numFmtId="0" fontId="6" fillId="3" borderId="0" xfId="0" applyFont="1" applyFill="1" applyAlignment="1">
      <alignment horizontal="center" vertical="center" wrapText="1"/>
    </xf>
    <xf numFmtId="0" fontId="5" fillId="3" borderId="0" xfId="2" applyFill="1"/>
    <xf numFmtId="0" fontId="7" fillId="2" borderId="0" xfId="0" applyFont="1" applyFill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/>
    </xf>
    <xf numFmtId="0" fontId="7" fillId="2" borderId="10" xfId="0" applyFont="1" applyFill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10" fillId="3" borderId="0" xfId="1" applyFont="1" applyFill="1" applyAlignment="1">
      <alignment horizontal="center"/>
    </xf>
    <xf numFmtId="0" fontId="11" fillId="3" borderId="0" xfId="2" applyFont="1" applyFill="1" applyAlignment="1">
      <alignment horizontal="center" vertical="center" wrapText="1"/>
    </xf>
    <xf numFmtId="0" fontId="12" fillId="0" borderId="11" xfId="1" applyFont="1" applyBorder="1"/>
    <xf numFmtId="0" fontId="13" fillId="0" borderId="0" xfId="1" applyFont="1"/>
    <xf numFmtId="3" fontId="14" fillId="0" borderId="11" xfId="1" applyNumberFormat="1" applyFont="1" applyBorder="1" applyAlignment="1">
      <alignment horizontal="center"/>
    </xf>
    <xf numFmtId="3" fontId="14" fillId="0" borderId="0" xfId="1" applyNumberFormat="1" applyFont="1" applyAlignment="1">
      <alignment horizontal="center"/>
    </xf>
    <xf numFmtId="10" fontId="15" fillId="0" borderId="11" xfId="1" applyNumberFormat="1" applyFont="1" applyBorder="1" applyAlignment="1">
      <alignment horizontal="center"/>
    </xf>
    <xf numFmtId="0" fontId="12" fillId="0" borderId="12" xfId="1" applyFont="1" applyBorder="1"/>
    <xf numFmtId="3" fontId="14" fillId="0" borderId="12" xfId="1" applyNumberFormat="1" applyFont="1" applyBorder="1" applyAlignment="1">
      <alignment horizontal="center"/>
    </xf>
    <xf numFmtId="10" fontId="15" fillId="0" borderId="12" xfId="1" applyNumberFormat="1" applyFont="1" applyBorder="1" applyAlignment="1">
      <alignment horizontal="center"/>
    </xf>
    <xf numFmtId="3" fontId="2" fillId="0" borderId="0" xfId="1" applyNumberFormat="1"/>
    <xf numFmtId="0" fontId="12" fillId="0" borderId="13" xfId="1" applyFont="1" applyBorder="1"/>
    <xf numFmtId="3" fontId="14" fillId="0" borderId="13" xfId="1" applyNumberFormat="1" applyFont="1" applyBorder="1" applyAlignment="1">
      <alignment horizontal="center"/>
    </xf>
    <xf numFmtId="0" fontId="12" fillId="0" borderId="14" xfId="1" applyFont="1" applyBorder="1"/>
    <xf numFmtId="3" fontId="14" fillId="0" borderId="14" xfId="1" applyNumberFormat="1" applyFont="1" applyBorder="1" applyAlignment="1">
      <alignment horizontal="center"/>
    </xf>
    <xf numFmtId="10" fontId="15" fillId="0" borderId="14" xfId="1" applyNumberFormat="1" applyFont="1" applyBorder="1" applyAlignment="1">
      <alignment horizontal="center"/>
    </xf>
    <xf numFmtId="0" fontId="12" fillId="0" borderId="0" xfId="1" applyFont="1"/>
    <xf numFmtId="10" fontId="15" fillId="0" borderId="0" xfId="1" applyNumberFormat="1" applyFont="1" applyAlignment="1">
      <alignment horizontal="center"/>
    </xf>
    <xf numFmtId="0" fontId="12" fillId="0" borderId="0" xfId="1" applyFont="1" applyAlignment="1">
      <alignment horizontal="left"/>
    </xf>
    <xf numFmtId="0" fontId="13" fillId="0" borderId="0" xfId="1" applyFont="1" applyAlignment="1">
      <alignment horizontal="right"/>
    </xf>
    <xf numFmtId="10" fontId="2" fillId="0" borderId="0" xfId="1" applyNumberFormat="1"/>
    <xf numFmtId="10" fontId="15" fillId="0" borderId="13" xfId="1" applyNumberFormat="1" applyFont="1" applyBorder="1" applyAlignment="1">
      <alignment horizontal="center"/>
    </xf>
    <xf numFmtId="0" fontId="12" fillId="0" borderId="14" xfId="1" applyFont="1" applyBorder="1" applyAlignment="1">
      <alignment horizontal="left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16" fillId="0" borderId="0" xfId="1" applyFont="1" applyAlignment="1">
      <alignment vertical="center" wrapText="1"/>
    </xf>
    <xf numFmtId="0" fontId="16" fillId="0" borderId="0" xfId="1" applyFont="1" applyAlignment="1">
      <alignment horizontal="left"/>
    </xf>
    <xf numFmtId="0" fontId="16" fillId="0" borderId="0" xfId="1" applyFont="1" applyAlignment="1">
      <alignment horizontal="left" vertical="center" wrapText="1"/>
    </xf>
    <xf numFmtId="0" fontId="17" fillId="0" borderId="0" xfId="1" applyFont="1" applyAlignment="1">
      <alignment horizontal="left" wrapText="1"/>
    </xf>
  </cellXfs>
  <cellStyles count="3">
    <cellStyle name="Normal" xfId="0" builtinId="0"/>
    <cellStyle name="Normal 2" xfId="2" xr:uid="{34D1B180-B7E6-43A2-9F6E-75812F892A3B}"/>
    <cellStyle name="Normal_CRUCE INE  A 1 11 2012" xfId="1" xr:uid="{67AF0AF1-0FE1-4B70-8C03-361BBA981E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160544</xdr:colOff>
      <xdr:row>4</xdr:row>
      <xdr:rowOff>126946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1EA9C8-50DB-494F-B360-E7F33BE9B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89619" cy="850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160544</xdr:colOff>
      <xdr:row>4</xdr:row>
      <xdr:rowOff>126946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F6E86D-FF32-4F08-88D6-1D9EB1AC5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89619" cy="850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pendencia">
  <a:themeElements>
    <a:clrScheme name="Violeta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6F93C-5500-4BAD-ACD7-5CE4F7F46BE9}">
  <sheetPr codeName="Hoja4">
    <tabColor theme="4"/>
    <pageSetUpPr fitToPage="1"/>
  </sheetPr>
  <dimension ref="A6:W40"/>
  <sheetViews>
    <sheetView zoomScaleNormal="100" workbookViewId="0"/>
  </sheetViews>
  <sheetFormatPr baseColWidth="10" defaultColWidth="11.453125" defaultRowHeight="14.5" x14ac:dyDescent="0.35"/>
  <cols>
    <col min="1" max="2" width="3.54296875" style="1" customWidth="1"/>
    <col min="3" max="3" width="1.453125" style="4" customWidth="1"/>
    <col min="4" max="4" width="24.81640625" style="4" customWidth="1"/>
    <col min="5" max="5" width="0.81640625" style="4" customWidth="1"/>
    <col min="6" max="6" width="12.453125" style="4" customWidth="1"/>
    <col min="7" max="7" width="0.81640625" style="4" customWidth="1"/>
    <col min="8" max="8" width="10.26953125" style="4" customWidth="1"/>
    <col min="9" max="9" width="13.453125" style="4" customWidth="1"/>
    <col min="10" max="10" width="9" style="4" customWidth="1"/>
    <col min="11" max="11" width="12.1796875" style="4" customWidth="1"/>
    <col min="12" max="12" width="8.54296875" style="4" customWidth="1"/>
    <col min="13" max="13" width="9.7265625" style="4" customWidth="1"/>
    <col min="14" max="14" width="8.453125" style="4" customWidth="1"/>
    <col min="15" max="15" width="9.7265625" style="4" customWidth="1"/>
    <col min="16" max="16" width="8.7265625" style="4" customWidth="1"/>
    <col min="17" max="17" width="11.54296875" style="4" customWidth="1"/>
    <col min="18" max="18" width="16.1796875" style="4" customWidth="1"/>
    <col min="19" max="19" width="1.81640625" style="4" customWidth="1"/>
    <col min="20" max="20" width="11.453125" style="4"/>
    <col min="21" max="22" width="11.54296875" style="5" customWidth="1"/>
    <col min="23" max="16384" width="11.453125" style="4"/>
  </cols>
  <sheetData>
    <row r="6" spans="1:22" s="1" customFormat="1" x14ac:dyDescent="0.35">
      <c r="F6" s="2" t="s">
        <v>0</v>
      </c>
      <c r="G6" s="2"/>
      <c r="H6" s="2"/>
      <c r="I6" s="2" t="s">
        <v>1</v>
      </c>
      <c r="J6" s="2"/>
      <c r="K6" s="2"/>
      <c r="L6" s="2" t="s">
        <v>2</v>
      </c>
      <c r="M6" s="2"/>
      <c r="N6" s="2"/>
      <c r="O6" s="2"/>
      <c r="P6" s="2"/>
      <c r="Q6" s="2"/>
      <c r="R6" s="2" t="s">
        <v>3</v>
      </c>
      <c r="U6" s="3"/>
      <c r="V6" s="3"/>
    </row>
    <row r="7" spans="1:22" ht="34" customHeight="1" x14ac:dyDescent="0.35">
      <c r="D7" s="40" t="s">
        <v>51</v>
      </c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  <row r="8" spans="1:22" s="7" customFormat="1" ht="2.5" customHeight="1" thickBot="1" x14ac:dyDescent="0.4">
      <c r="A8" s="6"/>
      <c r="B8" s="6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U8" s="9"/>
      <c r="V8" s="9"/>
    </row>
    <row r="9" spans="1:22" ht="16.5" customHeight="1" thickBot="1" x14ac:dyDescent="0.4">
      <c r="D9" s="41" t="s">
        <v>52</v>
      </c>
      <c r="E9" s="11"/>
      <c r="F9" s="41" t="s">
        <v>4</v>
      </c>
      <c r="G9" s="12"/>
      <c r="H9" s="42" t="s">
        <v>5</v>
      </c>
      <c r="I9" s="42" t="s">
        <v>6</v>
      </c>
      <c r="J9" s="44" t="s">
        <v>7</v>
      </c>
      <c r="K9" s="45"/>
      <c r="L9" s="45"/>
      <c r="M9" s="45"/>
      <c r="N9" s="45"/>
      <c r="O9" s="46"/>
      <c r="P9" s="47" t="s">
        <v>8</v>
      </c>
      <c r="Q9" s="48"/>
      <c r="R9" s="42" t="s">
        <v>9</v>
      </c>
    </row>
    <row r="10" spans="1:22" ht="51" customHeight="1" thickBot="1" x14ac:dyDescent="0.4">
      <c r="D10" s="41"/>
      <c r="E10" s="13"/>
      <c r="F10" s="41"/>
      <c r="G10" s="12"/>
      <c r="H10" s="43"/>
      <c r="I10" s="43"/>
      <c r="J10" s="44" t="s">
        <v>10</v>
      </c>
      <c r="K10" s="46"/>
      <c r="L10" s="44" t="s">
        <v>11</v>
      </c>
      <c r="M10" s="46"/>
      <c r="N10" s="44" t="s">
        <v>12</v>
      </c>
      <c r="O10" s="46"/>
      <c r="P10" s="49"/>
      <c r="Q10" s="50"/>
      <c r="R10" s="43"/>
      <c r="V10" s="4"/>
    </row>
    <row r="11" spans="1:22" ht="18.649999999999999" customHeight="1" thickBot="1" x14ac:dyDescent="0.4">
      <c r="D11" s="41"/>
      <c r="E11" s="13"/>
      <c r="F11" s="14" t="s">
        <v>13</v>
      </c>
      <c r="G11" s="15"/>
      <c r="H11" s="10" t="s">
        <v>13</v>
      </c>
      <c r="I11" s="14" t="s">
        <v>13</v>
      </c>
      <c r="J11" s="14" t="s">
        <v>13</v>
      </c>
      <c r="K11" s="14" t="s">
        <v>14</v>
      </c>
      <c r="L11" s="14" t="s">
        <v>13</v>
      </c>
      <c r="M11" s="14" t="s">
        <v>15</v>
      </c>
      <c r="N11" s="14" t="s">
        <v>13</v>
      </c>
      <c r="O11" s="14" t="s">
        <v>15</v>
      </c>
      <c r="P11" s="14" t="s">
        <v>13</v>
      </c>
      <c r="Q11" s="14" t="s">
        <v>14</v>
      </c>
      <c r="R11" s="14" t="s">
        <v>13</v>
      </c>
      <c r="V11" s="4"/>
    </row>
    <row r="12" spans="1:22" s="7" customFormat="1" ht="4" customHeight="1" thickBot="1" x14ac:dyDescent="0.4">
      <c r="A12" s="6"/>
      <c r="B12" s="6"/>
      <c r="D12" s="16"/>
      <c r="E12" s="17"/>
      <c r="F12" s="16"/>
      <c r="G12" s="18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U12" s="9"/>
    </row>
    <row r="13" spans="1:22" ht="15.5" x14ac:dyDescent="0.35">
      <c r="A13" s="2">
        <v>1</v>
      </c>
      <c r="B13" s="2">
        <v>31</v>
      </c>
      <c r="D13" s="19" t="s">
        <v>16</v>
      </c>
      <c r="E13" s="20"/>
      <c r="F13" s="21">
        <v>23577</v>
      </c>
      <c r="G13" s="22"/>
      <c r="H13" s="21">
        <f>IFERROR(F13-I13,"")</f>
        <v>1210</v>
      </c>
      <c r="I13" s="21">
        <v>22367</v>
      </c>
      <c r="J13" s="21">
        <v>20781</v>
      </c>
      <c r="K13" s="23">
        <f>IFERROR(J13/I13,"")</f>
        <v>0.92909196584253584</v>
      </c>
      <c r="L13" s="21">
        <v>19520</v>
      </c>
      <c r="M13" s="23">
        <f>IFERROR(L13/J13,"")</f>
        <v>0.93931957076175354</v>
      </c>
      <c r="N13" s="21">
        <f>IFERROR(J13-L13,"")</f>
        <v>1261</v>
      </c>
      <c r="O13" s="23">
        <f>IFERROR(N13/J13,"")</f>
        <v>6.0680429238246472E-2</v>
      </c>
      <c r="P13" s="21">
        <f>IFERROR(I13-J13,"")</f>
        <v>1586</v>
      </c>
      <c r="Q13" s="23">
        <f>IFERROR(P13/I13,"")</f>
        <v>7.090803415746412E-2</v>
      </c>
      <c r="R13" s="21">
        <v>27068</v>
      </c>
    </row>
    <row r="14" spans="1:22" ht="15.5" x14ac:dyDescent="0.35">
      <c r="A14" s="2">
        <v>2</v>
      </c>
      <c r="B14" s="2">
        <v>28</v>
      </c>
      <c r="D14" s="24" t="s">
        <v>17</v>
      </c>
      <c r="E14" s="20"/>
      <c r="F14" s="25" t="s">
        <v>53</v>
      </c>
      <c r="G14" s="22"/>
      <c r="H14" s="25" t="str">
        <f>IFERROR(F14-I14,"")</f>
        <v/>
      </c>
      <c r="I14" s="25" t="s">
        <v>53</v>
      </c>
      <c r="J14" s="25" t="s">
        <v>53</v>
      </c>
      <c r="K14" s="26" t="str">
        <f>IFERROR(J14/I14,"")</f>
        <v/>
      </c>
      <c r="L14" s="25" t="s">
        <v>53</v>
      </c>
      <c r="M14" s="26" t="str">
        <f>IFERROR(L14/J14,"")</f>
        <v/>
      </c>
      <c r="N14" s="25" t="str">
        <f>IFERROR(J14-L14,"")</f>
        <v/>
      </c>
      <c r="O14" s="26" t="str">
        <f>IFERROR(N14/J14,"")</f>
        <v/>
      </c>
      <c r="P14" s="25" t="str">
        <f>IFERROR(I14-J14,"")</f>
        <v/>
      </c>
      <c r="Q14" s="26" t="str">
        <f>IFERROR(P14/I14,"")</f>
        <v/>
      </c>
      <c r="R14" s="25" t="s">
        <v>53</v>
      </c>
    </row>
    <row r="15" spans="1:22" ht="15.5" x14ac:dyDescent="0.35">
      <c r="A15" s="2">
        <v>3</v>
      </c>
      <c r="B15" s="2">
        <v>31</v>
      </c>
      <c r="D15" s="24" t="s">
        <v>18</v>
      </c>
      <c r="E15" s="20"/>
      <c r="F15" s="25" t="s">
        <v>53</v>
      </c>
      <c r="G15" s="22"/>
      <c r="H15" s="25" t="str">
        <f t="shared" ref="H15:H24" si="0">IFERROR(F15-I15,"")</f>
        <v/>
      </c>
      <c r="I15" s="25" t="s">
        <v>53</v>
      </c>
      <c r="J15" s="25" t="s">
        <v>53</v>
      </c>
      <c r="K15" s="26" t="str">
        <f t="shared" ref="K15:K24" si="1">IFERROR(J15/I15,"")</f>
        <v/>
      </c>
      <c r="L15" s="25" t="s">
        <v>53</v>
      </c>
      <c r="M15" s="26" t="str">
        <f t="shared" ref="M15:M24" si="2">IFERROR(L15/J15,"")</f>
        <v/>
      </c>
      <c r="N15" s="25" t="str">
        <f t="shared" ref="N15:N24" si="3">IFERROR(J15-L15,"")</f>
        <v/>
      </c>
      <c r="O15" s="26" t="str">
        <f t="shared" ref="O15:O24" si="4">IFERROR(N15/J15,"")</f>
        <v/>
      </c>
      <c r="P15" s="25" t="str">
        <f t="shared" ref="P15:P24" si="5">IFERROR(I15-J15,"")</f>
        <v/>
      </c>
      <c r="Q15" s="26" t="str">
        <f t="shared" ref="Q15:Q24" si="6">IFERROR(P15/I15,"")</f>
        <v/>
      </c>
      <c r="R15" s="25" t="s">
        <v>53</v>
      </c>
    </row>
    <row r="16" spans="1:22" ht="15.5" x14ac:dyDescent="0.35">
      <c r="A16" s="2">
        <v>4</v>
      </c>
      <c r="B16" s="2">
        <v>30</v>
      </c>
      <c r="D16" s="24" t="s">
        <v>19</v>
      </c>
      <c r="E16" s="20"/>
      <c r="F16" s="25" t="s">
        <v>53</v>
      </c>
      <c r="G16" s="22"/>
      <c r="H16" s="25" t="str">
        <f t="shared" si="0"/>
        <v/>
      </c>
      <c r="I16" s="25" t="s">
        <v>53</v>
      </c>
      <c r="J16" s="25" t="s">
        <v>53</v>
      </c>
      <c r="K16" s="26" t="str">
        <f t="shared" si="1"/>
        <v/>
      </c>
      <c r="L16" s="25" t="s">
        <v>53</v>
      </c>
      <c r="M16" s="26" t="str">
        <f t="shared" si="2"/>
        <v/>
      </c>
      <c r="N16" s="25" t="str">
        <f t="shared" si="3"/>
        <v/>
      </c>
      <c r="O16" s="26" t="str">
        <f t="shared" si="4"/>
        <v/>
      </c>
      <c r="P16" s="25" t="str">
        <f t="shared" si="5"/>
        <v/>
      </c>
      <c r="Q16" s="26" t="str">
        <f t="shared" si="6"/>
        <v/>
      </c>
      <c r="R16" s="25" t="s">
        <v>53</v>
      </c>
    </row>
    <row r="17" spans="1:23" ht="15.5" x14ac:dyDescent="0.35">
      <c r="A17" s="2">
        <v>5</v>
      </c>
      <c r="B17" s="2">
        <v>31</v>
      </c>
      <c r="D17" s="24" t="s">
        <v>20</v>
      </c>
      <c r="E17" s="20"/>
      <c r="F17" s="25" t="s">
        <v>53</v>
      </c>
      <c r="G17" s="22"/>
      <c r="H17" s="25" t="str">
        <f t="shared" si="0"/>
        <v/>
      </c>
      <c r="I17" s="25" t="s">
        <v>53</v>
      </c>
      <c r="J17" s="25" t="s">
        <v>53</v>
      </c>
      <c r="K17" s="26" t="str">
        <f t="shared" si="1"/>
        <v/>
      </c>
      <c r="L17" s="25" t="s">
        <v>53</v>
      </c>
      <c r="M17" s="26" t="str">
        <f t="shared" si="2"/>
        <v/>
      </c>
      <c r="N17" s="25" t="str">
        <f t="shared" si="3"/>
        <v/>
      </c>
      <c r="O17" s="26" t="str">
        <f t="shared" si="4"/>
        <v/>
      </c>
      <c r="P17" s="25" t="str">
        <f t="shared" si="5"/>
        <v/>
      </c>
      <c r="Q17" s="26" t="str">
        <f t="shared" si="6"/>
        <v/>
      </c>
      <c r="R17" s="25" t="s">
        <v>53</v>
      </c>
    </row>
    <row r="18" spans="1:23" ht="15.5" x14ac:dyDescent="0.35">
      <c r="A18" s="2">
        <v>6</v>
      </c>
      <c r="B18" s="2">
        <v>30</v>
      </c>
      <c r="D18" s="24" t="s">
        <v>21</v>
      </c>
      <c r="E18" s="20"/>
      <c r="F18" s="25" t="s">
        <v>53</v>
      </c>
      <c r="G18" s="22"/>
      <c r="H18" s="25" t="str">
        <f t="shared" si="0"/>
        <v/>
      </c>
      <c r="I18" s="25" t="s">
        <v>53</v>
      </c>
      <c r="J18" s="25" t="s">
        <v>53</v>
      </c>
      <c r="K18" s="26" t="str">
        <f t="shared" si="1"/>
        <v/>
      </c>
      <c r="L18" s="25" t="s">
        <v>53</v>
      </c>
      <c r="M18" s="26" t="str">
        <f t="shared" si="2"/>
        <v/>
      </c>
      <c r="N18" s="25" t="str">
        <f t="shared" si="3"/>
        <v/>
      </c>
      <c r="O18" s="26" t="str">
        <f t="shared" si="4"/>
        <v/>
      </c>
      <c r="P18" s="25" t="str">
        <f t="shared" si="5"/>
        <v/>
      </c>
      <c r="Q18" s="26" t="str">
        <f t="shared" si="6"/>
        <v/>
      </c>
      <c r="R18" s="25" t="s">
        <v>53</v>
      </c>
    </row>
    <row r="19" spans="1:23" ht="15.5" x14ac:dyDescent="0.35">
      <c r="A19" s="2">
        <v>7</v>
      </c>
      <c r="B19" s="2">
        <v>31</v>
      </c>
      <c r="D19" s="24" t="s">
        <v>22</v>
      </c>
      <c r="E19" s="20"/>
      <c r="F19" s="25" t="s">
        <v>53</v>
      </c>
      <c r="G19" s="22"/>
      <c r="H19" s="25" t="str">
        <f t="shared" si="0"/>
        <v/>
      </c>
      <c r="I19" s="25" t="s">
        <v>53</v>
      </c>
      <c r="J19" s="25" t="s">
        <v>53</v>
      </c>
      <c r="K19" s="26" t="str">
        <f t="shared" si="1"/>
        <v/>
      </c>
      <c r="L19" s="25" t="s">
        <v>53</v>
      </c>
      <c r="M19" s="26" t="str">
        <f>IFERROR(L19/J19,"")</f>
        <v/>
      </c>
      <c r="N19" s="25" t="str">
        <f t="shared" si="3"/>
        <v/>
      </c>
      <c r="O19" s="26" t="str">
        <f t="shared" si="4"/>
        <v/>
      </c>
      <c r="P19" s="25" t="str">
        <f t="shared" si="5"/>
        <v/>
      </c>
      <c r="Q19" s="26" t="str">
        <f t="shared" si="6"/>
        <v/>
      </c>
      <c r="R19" s="25" t="s">
        <v>53</v>
      </c>
    </row>
    <row r="20" spans="1:23" ht="15.5" x14ac:dyDescent="0.35">
      <c r="A20" s="2">
        <v>8</v>
      </c>
      <c r="B20" s="2">
        <v>31</v>
      </c>
      <c r="D20" s="24" t="s">
        <v>23</v>
      </c>
      <c r="E20" s="20"/>
      <c r="F20" s="25" t="s">
        <v>53</v>
      </c>
      <c r="G20" s="22"/>
      <c r="H20" s="25" t="str">
        <f t="shared" si="0"/>
        <v/>
      </c>
      <c r="I20" s="25" t="s">
        <v>53</v>
      </c>
      <c r="J20" s="25" t="s">
        <v>53</v>
      </c>
      <c r="K20" s="26" t="str">
        <f t="shared" si="1"/>
        <v/>
      </c>
      <c r="L20" s="25" t="s">
        <v>53</v>
      </c>
      <c r="M20" s="26" t="str">
        <f t="shared" si="2"/>
        <v/>
      </c>
      <c r="N20" s="25" t="str">
        <f t="shared" si="3"/>
        <v/>
      </c>
      <c r="O20" s="26" t="str">
        <f t="shared" si="4"/>
        <v/>
      </c>
      <c r="P20" s="25" t="str">
        <f t="shared" si="5"/>
        <v/>
      </c>
      <c r="Q20" s="26" t="str">
        <f t="shared" si="6"/>
        <v/>
      </c>
      <c r="R20" s="25" t="s">
        <v>53</v>
      </c>
    </row>
    <row r="21" spans="1:23" ht="15.5" x14ac:dyDescent="0.35">
      <c r="A21" s="2">
        <v>9</v>
      </c>
      <c r="B21" s="2">
        <v>30</v>
      </c>
      <c r="D21" s="24" t="s">
        <v>24</v>
      </c>
      <c r="E21" s="20"/>
      <c r="F21" s="25" t="s">
        <v>53</v>
      </c>
      <c r="G21" s="22"/>
      <c r="H21" s="25" t="str">
        <f t="shared" si="0"/>
        <v/>
      </c>
      <c r="I21" s="25" t="s">
        <v>53</v>
      </c>
      <c r="J21" s="25" t="s">
        <v>53</v>
      </c>
      <c r="K21" s="26" t="str">
        <f t="shared" si="1"/>
        <v/>
      </c>
      <c r="L21" s="25" t="s">
        <v>53</v>
      </c>
      <c r="M21" s="26" t="str">
        <f t="shared" si="2"/>
        <v/>
      </c>
      <c r="N21" s="25" t="str">
        <f t="shared" si="3"/>
        <v/>
      </c>
      <c r="O21" s="26" t="str">
        <f t="shared" si="4"/>
        <v/>
      </c>
      <c r="P21" s="25" t="str">
        <f t="shared" si="5"/>
        <v/>
      </c>
      <c r="Q21" s="26" t="str">
        <f t="shared" si="6"/>
        <v/>
      </c>
      <c r="R21" s="25" t="s">
        <v>53</v>
      </c>
      <c r="T21" s="27"/>
    </row>
    <row r="22" spans="1:23" ht="15.5" x14ac:dyDescent="0.35">
      <c r="A22" s="2">
        <v>10</v>
      </c>
      <c r="B22" s="2">
        <v>31</v>
      </c>
      <c r="D22" s="24" t="s">
        <v>25</v>
      </c>
      <c r="E22" s="20"/>
      <c r="F22" s="25" t="s">
        <v>53</v>
      </c>
      <c r="G22" s="22"/>
      <c r="H22" s="25" t="str">
        <f t="shared" si="0"/>
        <v/>
      </c>
      <c r="I22" s="25" t="s">
        <v>53</v>
      </c>
      <c r="J22" s="25" t="s">
        <v>53</v>
      </c>
      <c r="K22" s="26" t="str">
        <f t="shared" si="1"/>
        <v/>
      </c>
      <c r="L22" s="25" t="s">
        <v>53</v>
      </c>
      <c r="M22" s="26" t="str">
        <f t="shared" si="2"/>
        <v/>
      </c>
      <c r="N22" s="25" t="str">
        <f t="shared" si="3"/>
        <v/>
      </c>
      <c r="O22" s="26" t="str">
        <f t="shared" si="4"/>
        <v/>
      </c>
      <c r="P22" s="25" t="str">
        <f t="shared" si="5"/>
        <v/>
      </c>
      <c r="Q22" s="26" t="str">
        <f t="shared" si="6"/>
        <v/>
      </c>
      <c r="R22" s="25" t="s">
        <v>53</v>
      </c>
      <c r="T22" s="27"/>
    </row>
    <row r="23" spans="1:23" ht="15.5" x14ac:dyDescent="0.35">
      <c r="A23" s="2">
        <v>11</v>
      </c>
      <c r="B23" s="2">
        <v>30</v>
      </c>
      <c r="D23" s="24" t="s">
        <v>26</v>
      </c>
      <c r="E23" s="20"/>
      <c r="F23" s="25" t="s">
        <v>53</v>
      </c>
      <c r="G23" s="22"/>
      <c r="H23" s="25" t="str">
        <f t="shared" si="0"/>
        <v/>
      </c>
      <c r="I23" s="25" t="s">
        <v>53</v>
      </c>
      <c r="J23" s="25" t="s">
        <v>53</v>
      </c>
      <c r="K23" s="26" t="str">
        <f t="shared" si="1"/>
        <v/>
      </c>
      <c r="L23" s="25" t="s">
        <v>53</v>
      </c>
      <c r="M23" s="26" t="str">
        <f t="shared" si="2"/>
        <v/>
      </c>
      <c r="N23" s="25" t="str">
        <f t="shared" si="3"/>
        <v/>
      </c>
      <c r="O23" s="26" t="str">
        <f t="shared" si="4"/>
        <v/>
      </c>
      <c r="P23" s="25" t="str">
        <f t="shared" si="5"/>
        <v/>
      </c>
      <c r="Q23" s="26" t="str">
        <f t="shared" si="6"/>
        <v/>
      </c>
      <c r="R23" s="25" t="s">
        <v>53</v>
      </c>
      <c r="T23" s="27"/>
    </row>
    <row r="24" spans="1:23" ht="16" thickBot="1" x14ac:dyDescent="0.4">
      <c r="A24" s="2">
        <v>12</v>
      </c>
      <c r="B24" s="2">
        <v>31</v>
      </c>
      <c r="D24" s="28" t="s">
        <v>27</v>
      </c>
      <c r="E24" s="20"/>
      <c r="F24" s="29" t="s">
        <v>53</v>
      </c>
      <c r="G24" s="22"/>
      <c r="H24" s="25" t="str">
        <f t="shared" si="0"/>
        <v/>
      </c>
      <c r="I24" s="25" t="s">
        <v>53</v>
      </c>
      <c r="J24" s="25" t="s">
        <v>53</v>
      </c>
      <c r="K24" s="26" t="str">
        <f t="shared" si="1"/>
        <v/>
      </c>
      <c r="L24" s="25" t="s">
        <v>53</v>
      </c>
      <c r="M24" s="26" t="str">
        <f t="shared" si="2"/>
        <v/>
      </c>
      <c r="N24" s="25" t="str">
        <f t="shared" si="3"/>
        <v/>
      </c>
      <c r="O24" s="26" t="str">
        <f t="shared" si="4"/>
        <v/>
      </c>
      <c r="P24" s="25" t="str">
        <f t="shared" si="5"/>
        <v/>
      </c>
      <c r="Q24" s="26" t="str">
        <f t="shared" si="6"/>
        <v/>
      </c>
      <c r="R24" s="25" t="s">
        <v>53</v>
      </c>
      <c r="T24" s="27"/>
    </row>
    <row r="25" spans="1:23" ht="16" thickBot="1" x14ac:dyDescent="0.4">
      <c r="A25" s="2"/>
      <c r="B25" s="2"/>
      <c r="D25" s="30" t="s">
        <v>28</v>
      </c>
      <c r="E25" s="20"/>
      <c r="F25" s="31">
        <f>SUM(F13:F24)</f>
        <v>23577</v>
      </c>
      <c r="G25" s="22"/>
      <c r="H25" s="31">
        <f>SUM(H13:H24)</f>
        <v>1210</v>
      </c>
      <c r="I25" s="31">
        <f>SUM(I13:I24)</f>
        <v>22367</v>
      </c>
      <c r="J25" s="31">
        <f>SUM(J13:J24)</f>
        <v>20781</v>
      </c>
      <c r="K25" s="32">
        <f>J25/I25</f>
        <v>0.92909196584253584</v>
      </c>
      <c r="L25" s="31">
        <f>SUM(L13:L24)</f>
        <v>19520</v>
      </c>
      <c r="M25" s="32">
        <f>L25/J25</f>
        <v>0.93931957076175354</v>
      </c>
      <c r="N25" s="31">
        <f>SUM(N13:N24)</f>
        <v>1261</v>
      </c>
      <c r="O25" s="32">
        <f>N25/J25</f>
        <v>6.0680429238246472E-2</v>
      </c>
      <c r="P25" s="31">
        <f>SUM(P13:P24)</f>
        <v>1586</v>
      </c>
      <c r="Q25" s="32">
        <f>P25/I25</f>
        <v>7.090803415746412E-2</v>
      </c>
      <c r="R25" s="31">
        <f>SUM(R13:R24)</f>
        <v>27068</v>
      </c>
      <c r="T25" s="27"/>
    </row>
    <row r="26" spans="1:23" ht="15.5" x14ac:dyDescent="0.35">
      <c r="A26" s="2"/>
      <c r="B26" s="2"/>
      <c r="D26" s="33"/>
      <c r="E26" s="20"/>
      <c r="F26" s="22"/>
      <c r="G26" s="22"/>
      <c r="H26" s="22"/>
      <c r="I26" s="22"/>
      <c r="J26" s="22"/>
      <c r="K26" s="34"/>
      <c r="L26" s="22"/>
      <c r="M26" s="34"/>
      <c r="N26" s="22"/>
      <c r="O26" s="34"/>
      <c r="P26" s="22"/>
      <c r="Q26" s="34"/>
      <c r="R26" s="22"/>
      <c r="T26" s="27"/>
    </row>
    <row r="27" spans="1:23" ht="15.5" x14ac:dyDescent="0.35">
      <c r="A27" s="2"/>
      <c r="B27" s="2"/>
      <c r="D27" s="33" t="s">
        <v>29</v>
      </c>
      <c r="E27" s="20"/>
      <c r="F27" s="22"/>
      <c r="G27" s="22"/>
      <c r="H27" s="22"/>
      <c r="I27" s="22"/>
      <c r="J27" s="22"/>
      <c r="K27" s="34"/>
      <c r="L27" s="22"/>
      <c r="M27" s="34"/>
      <c r="N27" s="22"/>
      <c r="O27" s="34"/>
      <c r="P27" s="22"/>
      <c r="Q27" s="34"/>
      <c r="R27" s="22"/>
      <c r="T27" s="27"/>
    </row>
    <row r="28" spans="1:23" ht="15.5" x14ac:dyDescent="0.35">
      <c r="A28" s="2"/>
      <c r="B28" s="2"/>
      <c r="D28" s="33" t="s">
        <v>30</v>
      </c>
      <c r="E28" s="20"/>
      <c r="F28" s="22"/>
      <c r="G28" s="22"/>
      <c r="H28" s="22"/>
      <c r="I28" s="22"/>
      <c r="J28" s="22"/>
      <c r="K28" s="34"/>
      <c r="L28" s="22"/>
      <c r="M28" s="34"/>
      <c r="N28" s="22"/>
      <c r="O28" s="34"/>
      <c r="P28" s="22"/>
      <c r="Q28" s="34"/>
      <c r="R28" s="22"/>
      <c r="T28" s="27"/>
    </row>
    <row r="29" spans="1:23" ht="15.5" x14ac:dyDescent="0.35">
      <c r="A29" s="2"/>
      <c r="B29" s="2"/>
      <c r="D29" s="33" t="s">
        <v>31</v>
      </c>
      <c r="E29" s="20"/>
      <c r="F29" s="22"/>
      <c r="G29" s="22"/>
      <c r="H29" s="22"/>
      <c r="I29" s="22"/>
      <c r="J29" s="22"/>
      <c r="K29" s="34"/>
      <c r="L29" s="22"/>
      <c r="M29" s="34"/>
      <c r="N29" s="22"/>
      <c r="O29" s="34"/>
      <c r="P29" s="22"/>
      <c r="Q29" s="34"/>
      <c r="R29" s="22"/>
      <c r="T29" s="27"/>
    </row>
    <row r="30" spans="1:23" ht="15.5" x14ac:dyDescent="0.35">
      <c r="A30" s="2"/>
      <c r="B30" s="2"/>
      <c r="D30" s="33"/>
      <c r="E30" s="20"/>
      <c r="F30" s="22"/>
      <c r="G30" s="22"/>
      <c r="H30" s="22"/>
      <c r="I30" s="22"/>
      <c r="J30" s="22"/>
      <c r="K30" s="34"/>
      <c r="L30" s="22"/>
      <c r="M30" s="34"/>
      <c r="N30" s="22"/>
      <c r="O30" s="34"/>
      <c r="P30" s="22"/>
      <c r="Q30" s="34"/>
      <c r="R30" s="22"/>
      <c r="T30" s="27"/>
    </row>
    <row r="31" spans="1:23" ht="15.5" x14ac:dyDescent="0.35">
      <c r="A31" s="2"/>
      <c r="B31" s="2"/>
      <c r="D31" s="33"/>
      <c r="E31" s="20"/>
      <c r="F31" s="22"/>
      <c r="G31" s="22"/>
      <c r="H31" s="22"/>
      <c r="I31" s="22"/>
      <c r="J31" s="22"/>
      <c r="K31" s="34"/>
      <c r="L31" s="22"/>
      <c r="M31" s="34"/>
      <c r="N31" s="22"/>
      <c r="O31" s="34"/>
      <c r="P31" s="22"/>
      <c r="Q31" s="34"/>
      <c r="R31" s="22"/>
      <c r="T31" s="27"/>
    </row>
    <row r="32" spans="1:23" ht="15.5" x14ac:dyDescent="0.35">
      <c r="D32" s="35"/>
      <c r="E32" s="36"/>
      <c r="F32" s="22"/>
      <c r="G32" s="22"/>
      <c r="H32" s="22"/>
      <c r="I32" s="22"/>
      <c r="J32" s="22"/>
      <c r="K32" s="34"/>
      <c r="L32" s="22"/>
      <c r="M32" s="34"/>
      <c r="N32" s="22"/>
      <c r="O32" s="34"/>
      <c r="P32" s="22"/>
      <c r="Q32" s="34"/>
      <c r="R32" s="22"/>
      <c r="W32" s="37"/>
    </row>
    <row r="33" spans="4:18" x14ac:dyDescent="0.35">
      <c r="K33" s="37"/>
      <c r="L33" s="37"/>
      <c r="O33" s="27"/>
      <c r="P33" s="27"/>
    </row>
    <row r="34" spans="4:18" ht="24.75" customHeight="1" x14ac:dyDescent="0.35"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</row>
    <row r="35" spans="4:18" x14ac:dyDescent="0.35"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</row>
    <row r="36" spans="4:18" x14ac:dyDescent="0.35"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</row>
    <row r="38" spans="4:18" x14ac:dyDescent="0.35"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</row>
    <row r="39" spans="4:18" x14ac:dyDescent="0.35">
      <c r="H39" s="27"/>
    </row>
    <row r="40" spans="4:18" ht="15.5" x14ac:dyDescent="0.35">
      <c r="H40" s="27"/>
      <c r="N40" s="34"/>
    </row>
  </sheetData>
  <mergeCells count="15">
    <mergeCell ref="D34:R34"/>
    <mergeCell ref="D35:R35"/>
    <mergeCell ref="D36:R36"/>
    <mergeCell ref="D38:Q38"/>
    <mergeCell ref="D7:R7"/>
    <mergeCell ref="D9:D11"/>
    <mergeCell ref="F9:F10"/>
    <mergeCell ref="H9:H10"/>
    <mergeCell ref="I9:I10"/>
    <mergeCell ref="J9:O9"/>
    <mergeCell ref="P9:Q10"/>
    <mergeCell ref="R9:R10"/>
    <mergeCell ref="J10:K10"/>
    <mergeCell ref="L10:M10"/>
    <mergeCell ref="N10:O10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EA4CB-9EB4-40AF-BE8A-0D3213223480}">
  <sheetPr codeName="Hoja7">
    <tabColor theme="4"/>
    <pageSetUpPr fitToPage="1"/>
  </sheetPr>
  <dimension ref="A6:W40"/>
  <sheetViews>
    <sheetView tabSelected="1" zoomScaleNormal="100" workbookViewId="0">
      <selection activeCell="V11" sqref="V11"/>
    </sheetView>
  </sheetViews>
  <sheetFormatPr baseColWidth="10" defaultColWidth="11.453125" defaultRowHeight="14.5" x14ac:dyDescent="0.35"/>
  <cols>
    <col min="1" max="2" width="3.54296875" style="1" customWidth="1"/>
    <col min="3" max="3" width="1.453125" style="4" customWidth="1"/>
    <col min="4" max="4" width="24.81640625" style="4" customWidth="1"/>
    <col min="5" max="5" width="0.81640625" style="4" customWidth="1"/>
    <col min="6" max="6" width="12.453125" style="4" customWidth="1"/>
    <col min="7" max="7" width="0.81640625" style="4" customWidth="1"/>
    <col min="8" max="8" width="10.26953125" style="4" customWidth="1"/>
    <col min="9" max="9" width="13.453125" style="4" customWidth="1"/>
    <col min="10" max="10" width="9" style="4" customWidth="1"/>
    <col min="11" max="11" width="12.1796875" style="4" customWidth="1"/>
    <col min="12" max="12" width="8.54296875" style="4" customWidth="1"/>
    <col min="13" max="13" width="9.7265625" style="4" customWidth="1"/>
    <col min="14" max="14" width="8.453125" style="4" customWidth="1"/>
    <col min="15" max="15" width="9.7265625" style="4" customWidth="1"/>
    <col min="16" max="16" width="8.7265625" style="4" customWidth="1"/>
    <col min="17" max="17" width="11.54296875" style="4" customWidth="1"/>
    <col min="18" max="18" width="16.1796875" style="4" customWidth="1"/>
    <col min="19" max="19" width="1.81640625" style="4" customWidth="1"/>
    <col min="20" max="20" width="11.453125" style="4"/>
    <col min="21" max="22" width="11.54296875" style="5" customWidth="1"/>
    <col min="23" max="16384" width="11.453125" style="4"/>
  </cols>
  <sheetData>
    <row r="6" spans="1:22" s="1" customFormat="1" x14ac:dyDescent="0.35">
      <c r="F6" s="2" t="s">
        <v>0</v>
      </c>
      <c r="G6" s="2"/>
      <c r="H6" s="2"/>
      <c r="I6" s="2" t="s">
        <v>1</v>
      </c>
      <c r="J6" s="2"/>
      <c r="K6" s="2"/>
      <c r="L6" s="2" t="s">
        <v>2</v>
      </c>
      <c r="M6" s="2"/>
      <c r="N6" s="2"/>
      <c r="O6" s="2"/>
      <c r="P6" s="2"/>
      <c r="Q6" s="2"/>
      <c r="R6" s="2" t="s">
        <v>3</v>
      </c>
      <c r="U6" s="3"/>
      <c r="V6" s="3"/>
    </row>
    <row r="7" spans="1:22" ht="34" customHeight="1" x14ac:dyDescent="0.35">
      <c r="D7" s="40" t="s">
        <v>54</v>
      </c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  <row r="8" spans="1:22" s="7" customFormat="1" ht="2.5" customHeight="1" thickBot="1" x14ac:dyDescent="0.4">
      <c r="A8" s="6"/>
      <c r="B8" s="6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U8" s="9"/>
      <c r="V8" s="9"/>
    </row>
    <row r="9" spans="1:22" ht="16.5" customHeight="1" thickBot="1" x14ac:dyDescent="0.4">
      <c r="D9" s="41" t="s">
        <v>52</v>
      </c>
      <c r="E9" s="11"/>
      <c r="F9" s="41" t="s">
        <v>4</v>
      </c>
      <c r="G9" s="12"/>
      <c r="H9" s="42" t="s">
        <v>5</v>
      </c>
      <c r="I9" s="42" t="s">
        <v>6</v>
      </c>
      <c r="J9" s="44" t="s">
        <v>7</v>
      </c>
      <c r="K9" s="45"/>
      <c r="L9" s="45"/>
      <c r="M9" s="45"/>
      <c r="N9" s="45"/>
      <c r="O9" s="46"/>
      <c r="P9" s="47" t="s">
        <v>8</v>
      </c>
      <c r="Q9" s="48"/>
      <c r="R9" s="42" t="s">
        <v>9</v>
      </c>
    </row>
    <row r="10" spans="1:22" ht="51" customHeight="1" thickBot="1" x14ac:dyDescent="0.4">
      <c r="D10" s="41"/>
      <c r="E10" s="13"/>
      <c r="F10" s="41"/>
      <c r="G10" s="12"/>
      <c r="H10" s="43"/>
      <c r="I10" s="43"/>
      <c r="J10" s="44" t="s">
        <v>10</v>
      </c>
      <c r="K10" s="46"/>
      <c r="L10" s="44" t="s">
        <v>11</v>
      </c>
      <c r="M10" s="46"/>
      <c r="N10" s="44" t="s">
        <v>12</v>
      </c>
      <c r="O10" s="46"/>
      <c r="P10" s="49"/>
      <c r="Q10" s="50"/>
      <c r="R10" s="43"/>
      <c r="V10" s="4"/>
    </row>
    <row r="11" spans="1:22" ht="18.649999999999999" customHeight="1" thickBot="1" x14ac:dyDescent="0.4">
      <c r="D11" s="41"/>
      <c r="E11" s="13"/>
      <c r="F11" s="14" t="s">
        <v>13</v>
      </c>
      <c r="G11" s="15"/>
      <c r="H11" s="10" t="s">
        <v>13</v>
      </c>
      <c r="I11" s="14" t="s">
        <v>13</v>
      </c>
      <c r="J11" s="14" t="s">
        <v>13</v>
      </c>
      <c r="K11" s="14" t="s">
        <v>14</v>
      </c>
      <c r="L11" s="14" t="s">
        <v>13</v>
      </c>
      <c r="M11" s="14" t="s">
        <v>15</v>
      </c>
      <c r="N11" s="14" t="s">
        <v>13</v>
      </c>
      <c r="O11" s="14" t="s">
        <v>15</v>
      </c>
      <c r="P11" s="14" t="s">
        <v>13</v>
      </c>
      <c r="Q11" s="14" t="s">
        <v>14</v>
      </c>
      <c r="R11" s="14" t="s">
        <v>13</v>
      </c>
      <c r="V11" s="4"/>
    </row>
    <row r="12" spans="1:22" s="7" customFormat="1" ht="4" customHeight="1" thickBot="1" x14ac:dyDescent="0.4">
      <c r="A12" s="6"/>
      <c r="B12" s="6"/>
      <c r="D12" s="16"/>
      <c r="E12" s="17"/>
      <c r="F12" s="16"/>
      <c r="G12" s="18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U12" s="9"/>
    </row>
    <row r="13" spans="1:22" ht="15.5" x14ac:dyDescent="0.35">
      <c r="A13" s="2">
        <v>1</v>
      </c>
      <c r="B13" s="2">
        <v>31</v>
      </c>
      <c r="D13" s="19" t="s">
        <v>32</v>
      </c>
      <c r="E13" s="20"/>
      <c r="F13" s="21">
        <v>3842</v>
      </c>
      <c r="G13" s="22"/>
      <c r="H13" s="21">
        <v>102</v>
      </c>
      <c r="I13" s="21">
        <v>3740</v>
      </c>
      <c r="J13" s="21">
        <v>3426</v>
      </c>
      <c r="K13" s="23">
        <v>0.91604278074866308</v>
      </c>
      <c r="L13" s="21">
        <v>3285</v>
      </c>
      <c r="M13" s="23">
        <v>0.95884413309982486</v>
      </c>
      <c r="N13" s="21">
        <v>141</v>
      </c>
      <c r="O13" s="23">
        <v>4.1155866900175128E-2</v>
      </c>
      <c r="P13" s="21">
        <v>314</v>
      </c>
      <c r="Q13" s="23">
        <v>8.3957219251336895E-2</v>
      </c>
      <c r="R13" s="21">
        <v>5112</v>
      </c>
    </row>
    <row r="14" spans="1:22" ht="15.5" x14ac:dyDescent="0.35">
      <c r="A14" s="2">
        <v>2</v>
      </c>
      <c r="B14" s="2">
        <v>28</v>
      </c>
      <c r="D14" s="24" t="s">
        <v>33</v>
      </c>
      <c r="E14" s="20"/>
      <c r="F14" s="25">
        <v>788</v>
      </c>
      <c r="G14" s="22"/>
      <c r="H14" s="25">
        <v>82</v>
      </c>
      <c r="I14" s="25">
        <v>706</v>
      </c>
      <c r="J14" s="25">
        <v>668</v>
      </c>
      <c r="K14" s="26">
        <v>0.94617563739376775</v>
      </c>
      <c r="L14" s="25">
        <v>667</v>
      </c>
      <c r="M14" s="26">
        <v>0.99850299401197606</v>
      </c>
      <c r="N14" s="25">
        <v>1</v>
      </c>
      <c r="O14" s="26">
        <v>1.4970059880239522E-3</v>
      </c>
      <c r="P14" s="25">
        <v>38</v>
      </c>
      <c r="Q14" s="26">
        <v>5.3824362606232294E-2</v>
      </c>
      <c r="R14" s="25">
        <v>869</v>
      </c>
    </row>
    <row r="15" spans="1:22" ht="15.5" x14ac:dyDescent="0.35">
      <c r="A15" s="2">
        <v>3</v>
      </c>
      <c r="B15" s="2">
        <v>31</v>
      </c>
      <c r="D15" s="24" t="s">
        <v>34</v>
      </c>
      <c r="E15" s="20"/>
      <c r="F15" s="25">
        <v>618</v>
      </c>
      <c r="G15" s="22"/>
      <c r="H15" s="25">
        <v>85</v>
      </c>
      <c r="I15" s="25">
        <v>533</v>
      </c>
      <c r="J15" s="25">
        <v>483</v>
      </c>
      <c r="K15" s="26">
        <v>0.90619136960600377</v>
      </c>
      <c r="L15" s="25">
        <v>475</v>
      </c>
      <c r="M15" s="26">
        <v>0.9834368530020704</v>
      </c>
      <c r="N15" s="25">
        <v>8</v>
      </c>
      <c r="O15" s="26">
        <v>1.6563146997929608E-2</v>
      </c>
      <c r="P15" s="25">
        <v>50</v>
      </c>
      <c r="Q15" s="26">
        <v>9.3808630393996242E-2</v>
      </c>
      <c r="R15" s="25">
        <v>657</v>
      </c>
    </row>
    <row r="16" spans="1:22" ht="15.5" x14ac:dyDescent="0.35">
      <c r="A16" s="2">
        <v>4</v>
      </c>
      <c r="B16" s="2">
        <v>30</v>
      </c>
      <c r="D16" s="24" t="s">
        <v>35</v>
      </c>
      <c r="E16" s="20"/>
      <c r="F16" s="25">
        <v>666</v>
      </c>
      <c r="G16" s="22"/>
      <c r="H16" s="25">
        <v>42</v>
      </c>
      <c r="I16" s="25">
        <v>624</v>
      </c>
      <c r="J16" s="25">
        <v>584</v>
      </c>
      <c r="K16" s="26">
        <v>0.9358974358974359</v>
      </c>
      <c r="L16" s="25">
        <v>516</v>
      </c>
      <c r="M16" s="26">
        <v>0.88356164383561642</v>
      </c>
      <c r="N16" s="25">
        <v>68</v>
      </c>
      <c r="O16" s="26">
        <v>0.11643835616438356</v>
      </c>
      <c r="P16" s="25">
        <v>40</v>
      </c>
      <c r="Q16" s="26">
        <v>6.4102564102564097E-2</v>
      </c>
      <c r="R16" s="25">
        <v>809</v>
      </c>
    </row>
    <row r="17" spans="1:23" ht="15.5" x14ac:dyDescent="0.35">
      <c r="A17" s="2">
        <v>5</v>
      </c>
      <c r="B17" s="2">
        <v>31</v>
      </c>
      <c r="D17" s="24" t="s">
        <v>36</v>
      </c>
      <c r="E17" s="20"/>
      <c r="F17" s="25">
        <v>764</v>
      </c>
      <c r="G17" s="22"/>
      <c r="H17" s="25">
        <v>44</v>
      </c>
      <c r="I17" s="25">
        <v>720</v>
      </c>
      <c r="J17" s="25">
        <v>692</v>
      </c>
      <c r="K17" s="26">
        <v>0.96111111111111114</v>
      </c>
      <c r="L17" s="25">
        <v>662</v>
      </c>
      <c r="M17" s="26">
        <v>0.95664739884393069</v>
      </c>
      <c r="N17" s="25">
        <v>30</v>
      </c>
      <c r="O17" s="26">
        <v>4.3352601156069363E-2</v>
      </c>
      <c r="P17" s="25">
        <v>28</v>
      </c>
      <c r="Q17" s="26">
        <v>3.888888888888889E-2</v>
      </c>
      <c r="R17" s="25">
        <v>565</v>
      </c>
    </row>
    <row r="18" spans="1:23" ht="15.5" x14ac:dyDescent="0.35">
      <c r="A18" s="2">
        <v>6</v>
      </c>
      <c r="B18" s="2">
        <v>30</v>
      </c>
      <c r="D18" s="24" t="s">
        <v>37</v>
      </c>
      <c r="E18" s="20"/>
      <c r="F18" s="25">
        <v>275</v>
      </c>
      <c r="G18" s="22"/>
      <c r="H18" s="25">
        <v>5</v>
      </c>
      <c r="I18" s="25">
        <v>270</v>
      </c>
      <c r="J18" s="25">
        <v>244</v>
      </c>
      <c r="K18" s="26">
        <v>0.90370370370370368</v>
      </c>
      <c r="L18" s="25">
        <v>238</v>
      </c>
      <c r="M18" s="26">
        <v>0.97540983606557374</v>
      </c>
      <c r="N18" s="25">
        <v>6</v>
      </c>
      <c r="O18" s="26">
        <v>2.4590163934426229E-2</v>
      </c>
      <c r="P18" s="25">
        <v>26</v>
      </c>
      <c r="Q18" s="26">
        <v>9.6296296296296297E-2</v>
      </c>
      <c r="R18" s="25">
        <v>408</v>
      </c>
    </row>
    <row r="19" spans="1:23" ht="15.5" x14ac:dyDescent="0.35">
      <c r="A19" s="2">
        <v>7</v>
      </c>
      <c r="B19" s="2">
        <v>31</v>
      </c>
      <c r="D19" s="24" t="s">
        <v>38</v>
      </c>
      <c r="E19" s="20"/>
      <c r="F19" s="25">
        <v>1712</v>
      </c>
      <c r="G19" s="22"/>
      <c r="H19" s="25">
        <v>30</v>
      </c>
      <c r="I19" s="25">
        <v>1682</v>
      </c>
      <c r="J19" s="25">
        <v>1560</v>
      </c>
      <c r="K19" s="26">
        <v>0.92746730083234241</v>
      </c>
      <c r="L19" s="25">
        <v>1557</v>
      </c>
      <c r="M19" s="26">
        <v>0.99807692307692308</v>
      </c>
      <c r="N19" s="25">
        <v>3</v>
      </c>
      <c r="O19" s="26">
        <v>1.9230769230769232E-3</v>
      </c>
      <c r="P19" s="25">
        <v>122</v>
      </c>
      <c r="Q19" s="26">
        <v>7.2532699167657547E-2</v>
      </c>
      <c r="R19" s="25">
        <v>2061</v>
      </c>
    </row>
    <row r="20" spans="1:23" ht="15.5" x14ac:dyDescent="0.35">
      <c r="A20" s="2">
        <v>8</v>
      </c>
      <c r="B20" s="2">
        <v>31</v>
      </c>
      <c r="D20" s="24" t="s">
        <v>39</v>
      </c>
      <c r="E20" s="20"/>
      <c r="F20" s="25">
        <v>1335</v>
      </c>
      <c r="G20" s="22"/>
      <c r="H20" s="25">
        <v>70</v>
      </c>
      <c r="I20" s="25">
        <v>1265</v>
      </c>
      <c r="J20" s="25">
        <v>1194</v>
      </c>
      <c r="K20" s="26">
        <v>0.94387351778656126</v>
      </c>
      <c r="L20" s="25">
        <v>1169</v>
      </c>
      <c r="M20" s="26">
        <v>0.97906197654941374</v>
      </c>
      <c r="N20" s="25">
        <v>25</v>
      </c>
      <c r="O20" s="26">
        <v>2.0938023450586266E-2</v>
      </c>
      <c r="P20" s="25">
        <v>71</v>
      </c>
      <c r="Q20" s="26">
        <v>5.6126482213438737E-2</v>
      </c>
      <c r="R20" s="25">
        <v>1641</v>
      </c>
    </row>
    <row r="21" spans="1:23" ht="15.5" x14ac:dyDescent="0.35">
      <c r="A21" s="2">
        <v>9</v>
      </c>
      <c r="B21" s="2">
        <v>30</v>
      </c>
      <c r="D21" s="24" t="s">
        <v>40</v>
      </c>
      <c r="E21" s="20"/>
      <c r="F21" s="25">
        <v>4041</v>
      </c>
      <c r="G21" s="22"/>
      <c r="H21" s="25">
        <v>437</v>
      </c>
      <c r="I21" s="25">
        <v>3604</v>
      </c>
      <c r="J21" s="25">
        <v>3309</v>
      </c>
      <c r="K21" s="26">
        <v>0.91814650388457275</v>
      </c>
      <c r="L21" s="25">
        <v>2927</v>
      </c>
      <c r="M21" s="26">
        <v>0.88455726805681478</v>
      </c>
      <c r="N21" s="25">
        <v>382</v>
      </c>
      <c r="O21" s="26">
        <v>0.11544273194318526</v>
      </c>
      <c r="P21" s="25">
        <v>295</v>
      </c>
      <c r="Q21" s="26">
        <v>8.1853496115427304E-2</v>
      </c>
      <c r="R21" s="25">
        <v>3525</v>
      </c>
      <c r="T21" s="27"/>
    </row>
    <row r="22" spans="1:23" ht="15.5" x14ac:dyDescent="0.35">
      <c r="A22" s="2">
        <v>10</v>
      </c>
      <c r="B22" s="2">
        <v>31</v>
      </c>
      <c r="D22" s="24" t="s">
        <v>41</v>
      </c>
      <c r="E22" s="20"/>
      <c r="F22" s="25">
        <v>2745</v>
      </c>
      <c r="G22" s="22"/>
      <c r="H22" s="25">
        <v>204</v>
      </c>
      <c r="I22" s="25">
        <v>2541</v>
      </c>
      <c r="J22" s="25">
        <v>2423</v>
      </c>
      <c r="K22" s="26">
        <v>0.95356158992522633</v>
      </c>
      <c r="L22" s="25">
        <v>2292</v>
      </c>
      <c r="M22" s="26">
        <v>0.94593479158068505</v>
      </c>
      <c r="N22" s="25">
        <v>131</v>
      </c>
      <c r="O22" s="26">
        <v>5.4065208419314899E-2</v>
      </c>
      <c r="P22" s="25">
        <v>118</v>
      </c>
      <c r="Q22" s="26">
        <v>4.6438410074773714E-2</v>
      </c>
      <c r="R22" s="25">
        <v>3371</v>
      </c>
      <c r="T22" s="27"/>
    </row>
    <row r="23" spans="1:23" ht="15.5" x14ac:dyDescent="0.35">
      <c r="A23" s="2">
        <v>11</v>
      </c>
      <c r="B23" s="2">
        <v>30</v>
      </c>
      <c r="D23" s="24" t="s">
        <v>42</v>
      </c>
      <c r="E23" s="20"/>
      <c r="F23" s="25">
        <v>732</v>
      </c>
      <c r="G23" s="22"/>
      <c r="H23" s="25">
        <v>63</v>
      </c>
      <c r="I23" s="25">
        <v>669</v>
      </c>
      <c r="J23" s="25">
        <v>607</v>
      </c>
      <c r="K23" s="26">
        <v>0.90732436472346789</v>
      </c>
      <c r="L23" s="25">
        <v>528</v>
      </c>
      <c r="M23" s="26">
        <v>0.86985172981878089</v>
      </c>
      <c r="N23" s="25">
        <v>79</v>
      </c>
      <c r="O23" s="26">
        <v>0.13014827018121911</v>
      </c>
      <c r="P23" s="25">
        <v>62</v>
      </c>
      <c r="Q23" s="26">
        <v>9.2675635276532137E-2</v>
      </c>
      <c r="R23" s="25">
        <v>606</v>
      </c>
      <c r="T23" s="27"/>
    </row>
    <row r="24" spans="1:23" ht="15.5" x14ac:dyDescent="0.35">
      <c r="A24" s="2">
        <v>12</v>
      </c>
      <c r="B24" s="2">
        <v>31</v>
      </c>
      <c r="D24" s="24" t="s">
        <v>43</v>
      </c>
      <c r="E24" s="20"/>
      <c r="F24" s="25">
        <v>1282</v>
      </c>
      <c r="G24" s="22"/>
      <c r="H24" s="25">
        <v>0</v>
      </c>
      <c r="I24" s="25">
        <v>1282</v>
      </c>
      <c r="J24" s="25">
        <v>1248</v>
      </c>
      <c r="K24" s="26">
        <v>0.97347893915756634</v>
      </c>
      <c r="L24" s="25">
        <v>1243</v>
      </c>
      <c r="M24" s="26">
        <v>0.99599358974358976</v>
      </c>
      <c r="N24" s="25">
        <v>5</v>
      </c>
      <c r="O24" s="26">
        <v>4.0064102564102561E-3</v>
      </c>
      <c r="P24" s="25">
        <v>34</v>
      </c>
      <c r="Q24" s="26">
        <v>2.6521060842433698E-2</v>
      </c>
      <c r="R24" s="25">
        <v>1956</v>
      </c>
      <c r="T24" s="27"/>
    </row>
    <row r="25" spans="1:23" ht="15.5" x14ac:dyDescent="0.35">
      <c r="A25" s="2"/>
      <c r="B25" s="2"/>
      <c r="D25" s="24" t="s">
        <v>44</v>
      </c>
      <c r="E25" s="20"/>
      <c r="F25" s="25">
        <v>2294</v>
      </c>
      <c r="G25" s="22"/>
      <c r="H25" s="25">
        <v>1</v>
      </c>
      <c r="I25" s="25">
        <v>2293</v>
      </c>
      <c r="J25" s="25">
        <v>2097</v>
      </c>
      <c r="K25" s="26">
        <v>0.91452245965983425</v>
      </c>
      <c r="L25" s="25">
        <v>2009</v>
      </c>
      <c r="M25" s="26">
        <v>0.9580352885073915</v>
      </c>
      <c r="N25" s="25">
        <v>88</v>
      </c>
      <c r="O25" s="26">
        <v>4.196471149260849E-2</v>
      </c>
      <c r="P25" s="25">
        <v>196</v>
      </c>
      <c r="Q25" s="26">
        <v>8.547754034016572E-2</v>
      </c>
      <c r="R25" s="25">
        <v>2738</v>
      </c>
      <c r="T25" s="27"/>
    </row>
    <row r="26" spans="1:23" ht="15.5" x14ac:dyDescent="0.35">
      <c r="A26" s="2"/>
      <c r="B26" s="2"/>
      <c r="D26" s="24" t="s">
        <v>45</v>
      </c>
      <c r="E26" s="20"/>
      <c r="F26" s="25">
        <v>641</v>
      </c>
      <c r="G26" s="22"/>
      <c r="H26" s="25">
        <v>41</v>
      </c>
      <c r="I26" s="25">
        <v>600</v>
      </c>
      <c r="J26" s="25">
        <v>580</v>
      </c>
      <c r="K26" s="26">
        <v>0.96666666666666667</v>
      </c>
      <c r="L26" s="25">
        <v>494</v>
      </c>
      <c r="M26" s="26">
        <v>0.85172413793103452</v>
      </c>
      <c r="N26" s="25">
        <v>86</v>
      </c>
      <c r="O26" s="26">
        <v>0.14827586206896551</v>
      </c>
      <c r="P26" s="25">
        <v>20</v>
      </c>
      <c r="Q26" s="26">
        <v>3.3333333333333333E-2</v>
      </c>
      <c r="R26" s="25">
        <v>650</v>
      </c>
      <c r="T26" s="27"/>
    </row>
    <row r="27" spans="1:23" ht="15.5" x14ac:dyDescent="0.35">
      <c r="A27" s="2"/>
      <c r="B27" s="2"/>
      <c r="D27" s="24" t="s">
        <v>46</v>
      </c>
      <c r="E27" s="20"/>
      <c r="F27" s="25">
        <v>293</v>
      </c>
      <c r="G27" s="22"/>
      <c r="H27" s="25">
        <v>0</v>
      </c>
      <c r="I27" s="25">
        <v>293</v>
      </c>
      <c r="J27" s="25">
        <v>275</v>
      </c>
      <c r="K27" s="26">
        <v>0.93856655290102387</v>
      </c>
      <c r="L27" s="25">
        <v>266</v>
      </c>
      <c r="M27" s="26">
        <v>0.96727272727272728</v>
      </c>
      <c r="N27" s="25">
        <v>9</v>
      </c>
      <c r="O27" s="26">
        <v>3.272727272727273E-2</v>
      </c>
      <c r="P27" s="25">
        <v>18</v>
      </c>
      <c r="Q27" s="26">
        <v>6.1433447098976107E-2</v>
      </c>
      <c r="R27" s="25">
        <v>371</v>
      </c>
      <c r="T27" s="27"/>
    </row>
    <row r="28" spans="1:23" ht="15.5" x14ac:dyDescent="0.35">
      <c r="A28" s="2"/>
      <c r="B28" s="2"/>
      <c r="D28" s="24" t="s">
        <v>47</v>
      </c>
      <c r="E28" s="20"/>
      <c r="F28" s="25">
        <v>1395</v>
      </c>
      <c r="G28" s="22"/>
      <c r="H28" s="25">
        <v>0</v>
      </c>
      <c r="I28" s="25">
        <v>1395</v>
      </c>
      <c r="J28" s="25">
        <v>1259</v>
      </c>
      <c r="K28" s="26">
        <v>0.90250896057347674</v>
      </c>
      <c r="L28" s="25">
        <v>1078</v>
      </c>
      <c r="M28" s="26">
        <v>0.8562351072279587</v>
      </c>
      <c r="N28" s="25">
        <v>181</v>
      </c>
      <c r="O28" s="26">
        <v>0.1437648927720413</v>
      </c>
      <c r="P28" s="25">
        <v>136</v>
      </c>
      <c r="Q28" s="26">
        <v>9.7491039426523304E-2</v>
      </c>
      <c r="R28" s="25">
        <v>1570</v>
      </c>
      <c r="T28" s="27"/>
    </row>
    <row r="29" spans="1:23" ht="15.5" x14ac:dyDescent="0.35">
      <c r="A29" s="2"/>
      <c r="B29" s="2"/>
      <c r="D29" s="24" t="s">
        <v>48</v>
      </c>
      <c r="E29" s="20"/>
      <c r="F29" s="25">
        <v>110</v>
      </c>
      <c r="G29" s="22"/>
      <c r="H29" s="25">
        <v>0</v>
      </c>
      <c r="I29" s="25">
        <v>110</v>
      </c>
      <c r="J29" s="25">
        <v>94</v>
      </c>
      <c r="K29" s="26">
        <v>0.8545454545454545</v>
      </c>
      <c r="L29" s="25">
        <v>82</v>
      </c>
      <c r="M29" s="26">
        <v>0.87234042553191493</v>
      </c>
      <c r="N29" s="25">
        <v>12</v>
      </c>
      <c r="O29" s="26">
        <v>0.1276595744680851</v>
      </c>
      <c r="P29" s="25">
        <v>16</v>
      </c>
      <c r="Q29" s="26">
        <v>0.14545454545454545</v>
      </c>
      <c r="R29" s="25">
        <v>113</v>
      </c>
      <c r="T29" s="27"/>
    </row>
    <row r="30" spans="1:23" ht="15.5" x14ac:dyDescent="0.35">
      <c r="A30" s="2"/>
      <c r="B30" s="2"/>
      <c r="D30" s="24" t="s">
        <v>49</v>
      </c>
      <c r="E30" s="20"/>
      <c r="F30" s="25">
        <v>18</v>
      </c>
      <c r="G30" s="22"/>
      <c r="H30" s="25">
        <v>0</v>
      </c>
      <c r="I30" s="25">
        <v>18</v>
      </c>
      <c r="J30" s="25">
        <v>18</v>
      </c>
      <c r="K30" s="26">
        <v>1</v>
      </c>
      <c r="L30" s="25">
        <v>18</v>
      </c>
      <c r="M30" s="26">
        <v>1</v>
      </c>
      <c r="N30" s="25">
        <v>0</v>
      </c>
      <c r="O30" s="26">
        <v>0</v>
      </c>
      <c r="P30" s="25">
        <v>0</v>
      </c>
      <c r="Q30" s="26">
        <v>0</v>
      </c>
      <c r="R30" s="25">
        <v>21</v>
      </c>
      <c r="T30" s="27"/>
    </row>
    <row r="31" spans="1:23" ht="16" thickBot="1" x14ac:dyDescent="0.4">
      <c r="A31" s="2"/>
      <c r="B31" s="2"/>
      <c r="D31" s="28" t="s">
        <v>50</v>
      </c>
      <c r="E31" s="20"/>
      <c r="F31" s="29">
        <v>26</v>
      </c>
      <c r="G31" s="22"/>
      <c r="H31" s="29">
        <v>4</v>
      </c>
      <c r="I31" s="29">
        <v>22</v>
      </c>
      <c r="J31" s="29">
        <v>20</v>
      </c>
      <c r="K31" s="38">
        <v>0.90909090909090906</v>
      </c>
      <c r="L31" s="29">
        <v>14</v>
      </c>
      <c r="M31" s="38">
        <v>0.7</v>
      </c>
      <c r="N31" s="29">
        <v>6</v>
      </c>
      <c r="O31" s="38">
        <v>0.3</v>
      </c>
      <c r="P31" s="29">
        <v>2</v>
      </c>
      <c r="Q31" s="38">
        <v>9.0909090909090912E-2</v>
      </c>
      <c r="R31" s="29">
        <v>25</v>
      </c>
      <c r="T31" s="27"/>
    </row>
    <row r="32" spans="1:23" ht="16" thickBot="1" x14ac:dyDescent="0.4">
      <c r="D32" s="39" t="s">
        <v>28</v>
      </c>
      <c r="E32" s="36"/>
      <c r="F32" s="31">
        <v>23577</v>
      </c>
      <c r="G32" s="22"/>
      <c r="H32" s="31">
        <v>1210</v>
      </c>
      <c r="I32" s="31">
        <v>22367</v>
      </c>
      <c r="J32" s="31">
        <v>20781</v>
      </c>
      <c r="K32" s="32">
        <v>0.92909196584253584</v>
      </c>
      <c r="L32" s="31">
        <v>19520</v>
      </c>
      <c r="M32" s="32">
        <v>0.93931957076175354</v>
      </c>
      <c r="N32" s="31">
        <v>1261</v>
      </c>
      <c r="O32" s="32">
        <v>6.0680429238246472E-2</v>
      </c>
      <c r="P32" s="31">
        <v>1586</v>
      </c>
      <c r="Q32" s="32">
        <v>7.090803415746412E-2</v>
      </c>
      <c r="R32" s="31">
        <v>27068</v>
      </c>
      <c r="W32" s="37"/>
    </row>
    <row r="33" spans="4:18" x14ac:dyDescent="0.35">
      <c r="K33" s="37"/>
      <c r="L33" s="37"/>
      <c r="O33" s="27"/>
      <c r="P33" s="27"/>
    </row>
    <row r="34" spans="4:18" ht="24.75" customHeight="1" x14ac:dyDescent="0.35">
      <c r="D34" s="51" t="s">
        <v>29</v>
      </c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</row>
    <row r="35" spans="4:18" x14ac:dyDescent="0.35">
      <c r="D35" s="52" t="s">
        <v>30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</row>
    <row r="36" spans="4:18" x14ac:dyDescent="0.35">
      <c r="D36" s="53" t="s">
        <v>31</v>
      </c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</row>
    <row r="38" spans="4:18" x14ac:dyDescent="0.35"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</row>
    <row r="39" spans="4:18" x14ac:dyDescent="0.35">
      <c r="H39" s="27"/>
    </row>
    <row r="40" spans="4:18" ht="15.5" x14ac:dyDescent="0.35">
      <c r="H40" s="27"/>
      <c r="N40" s="34"/>
    </row>
  </sheetData>
  <mergeCells count="15">
    <mergeCell ref="D34:R34"/>
    <mergeCell ref="D35:R35"/>
    <mergeCell ref="D36:R36"/>
    <mergeCell ref="D38:Q38"/>
    <mergeCell ref="D7:R7"/>
    <mergeCell ref="D9:D11"/>
    <mergeCell ref="F9:F10"/>
    <mergeCell ref="H9:H10"/>
    <mergeCell ref="I9:I10"/>
    <mergeCell ref="J9:O9"/>
    <mergeCell ref="P9:Q10"/>
    <mergeCell ref="R9:R10"/>
    <mergeCell ref="J10:K10"/>
    <mergeCell ref="L10:M10"/>
    <mergeCell ref="N10:O10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Cuadro_fallecidos</vt:lpstr>
      <vt:lpstr>Cuadro_fallecidos_porCCAA</vt:lpstr>
      <vt:lpstr>Cuadro_fallecidos!Área_de_impresión</vt:lpstr>
      <vt:lpstr>Cuadro_fallecidos_porCCAA!Área_de_impresión</vt:lpstr>
    </vt:vector>
  </TitlesOfParts>
  <Company>Imserso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Miguel Ayora López</dc:creator>
  <cp:lastModifiedBy>José Miguel Ayora López</cp:lastModifiedBy>
  <cp:lastPrinted>2026-02-10T12:54:36Z</cp:lastPrinted>
  <dcterms:created xsi:type="dcterms:W3CDTF">2026-02-04T07:30:50Z</dcterms:created>
  <dcterms:modified xsi:type="dcterms:W3CDTF">2026-02-10T12:54:48Z</dcterms:modified>
</cp:coreProperties>
</file>