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3 - SAD\"/>
    </mc:Choice>
  </mc:AlternateContent>
  <bookViews>
    <workbookView xWindow="120" yWindow="60" windowWidth="15180" windowHeight="9345"/>
  </bookViews>
  <sheets>
    <sheet name="CCAA" sheetId="6" r:id="rId1"/>
  </sheets>
  <calcPr calcId="152511"/>
</workbook>
</file>

<file path=xl/calcChain.xml><?xml version="1.0" encoding="utf-8"?>
<calcChain xmlns="http://schemas.openxmlformats.org/spreadsheetml/2006/main">
  <c r="D18" i="6" l="1"/>
  <c r="D20" i="6"/>
  <c r="D21" i="6"/>
  <c r="D14" i="6"/>
  <c r="E29" i="6" l="1"/>
  <c r="F18" i="6" l="1"/>
  <c r="F28" i="6" l="1"/>
  <c r="F27" i="6"/>
  <c r="F26" i="6"/>
  <c r="F25" i="6"/>
  <c r="F24" i="6"/>
  <c r="F23" i="6"/>
  <c r="F22" i="6"/>
  <c r="F21" i="6"/>
  <c r="F20" i="6"/>
  <c r="F19" i="6"/>
  <c r="F17" i="6"/>
  <c r="F16" i="6"/>
  <c r="F15" i="6"/>
  <c r="F14" i="6"/>
  <c r="F13" i="6"/>
  <c r="F12" i="6"/>
  <c r="F11" i="6"/>
  <c r="F10" i="6"/>
  <c r="D28" i="6"/>
  <c r="D27" i="6"/>
  <c r="D26" i="6"/>
  <c r="D25" i="6"/>
  <c r="D24" i="6"/>
  <c r="D23" i="6"/>
  <c r="D22" i="6"/>
  <c r="D19" i="6"/>
  <c r="D17" i="6"/>
  <c r="D16" i="6"/>
  <c r="D15" i="6"/>
  <c r="D13" i="6"/>
  <c r="D12" i="6"/>
  <c r="D10" i="6"/>
  <c r="F29" i="6"/>
  <c r="C29" i="6"/>
  <c r="D29" i="6" s="1"/>
  <c r="B29" i="6"/>
</calcChain>
</file>

<file path=xl/sharedStrings.xml><?xml version="1.0" encoding="utf-8"?>
<sst xmlns="http://schemas.openxmlformats.org/spreadsheetml/2006/main" count="38" uniqueCount="38">
  <si>
    <t>Cantabria</t>
  </si>
  <si>
    <t xml:space="preserve">Castilla y León </t>
  </si>
  <si>
    <t>Navarra (C. F. de)</t>
  </si>
  <si>
    <t>La Rioja</t>
  </si>
  <si>
    <t>Comunidades</t>
  </si>
  <si>
    <t>Autónomas</t>
  </si>
  <si>
    <t>Murcia (Región de)</t>
  </si>
  <si>
    <t xml:space="preserve">               Elaboración propia del Imserso.</t>
  </si>
  <si>
    <t>31 DE DICIEMBRE DE 2013</t>
  </si>
  <si>
    <t>Asturias</t>
  </si>
  <si>
    <r>
      <t>Madrid (Comunidad de)</t>
    </r>
    <r>
      <rPr>
        <vertAlign val="superscript"/>
        <sz val="10"/>
        <rFont val="Arial"/>
        <family val="2"/>
      </rPr>
      <t xml:space="preserve"> </t>
    </r>
  </si>
  <si>
    <t>España</t>
  </si>
  <si>
    <t>Porcentaje</t>
  </si>
  <si>
    <t>SERVICIO DE AYUDA A DOMICILIO EN ESPAÑA</t>
  </si>
  <si>
    <t>Aportación económica de la persona usuaria</t>
  </si>
  <si>
    <t>PRECIO Y APORTACIÓN ECONÒMICA DE LA PERSONA USUARIA</t>
  </si>
  <si>
    <t>TABLA 3.5</t>
  </si>
  <si>
    <t>Promedio/ hora</t>
  </si>
  <si>
    <t>Precio Público</t>
  </si>
  <si>
    <t>Fuente: Comunidades Autónomas, Ciudades Autónomas y  Diputaciones Forales (2014)</t>
  </si>
  <si>
    <t>Andalucía</t>
  </si>
  <si>
    <t>Castilla-La Mancha</t>
  </si>
  <si>
    <t>C.Valenciana</t>
  </si>
  <si>
    <t>País Vasco</t>
  </si>
  <si>
    <t>Balears (Illes)</t>
  </si>
  <si>
    <t>Aragón*</t>
  </si>
  <si>
    <t>Canarias**</t>
  </si>
  <si>
    <t>Galicia**</t>
  </si>
  <si>
    <r>
      <t>Cataluña**</t>
    </r>
    <r>
      <rPr>
        <vertAlign val="superscript"/>
        <sz val="10"/>
        <rFont val="Arial"/>
        <family val="2"/>
      </rPr>
      <t xml:space="preserve"> </t>
    </r>
  </si>
  <si>
    <t>Extremadura*</t>
  </si>
  <si>
    <t>*Aragón y Extremadura: Datos de 2012</t>
  </si>
  <si>
    <t>hora/Persona usuaria</t>
  </si>
  <si>
    <t>Intensidad Horaria
(Horas/mes/Persona usuaria)</t>
  </si>
  <si>
    <t>Precio público mensual
Euros/Persona usuaria</t>
  </si>
  <si>
    <t>Ceuta***</t>
  </si>
  <si>
    <t>Melilla***</t>
  </si>
  <si>
    <t>***Ceuta y Melilla: Servicio gratuito</t>
  </si>
  <si>
    <t>**Canarias, Canarias y Galicia. Al no haber proporcionado datos sobre la aportación económica de la persona usuaria, se ha estimado a partir de la media de España.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</si>
</sst>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p_t_a_-;\-* #,##0\ _p_t_a_-;_-* &quot;-&quot;\ _p_t_a_-;_-@_-"/>
    <numFmt numFmtId="165" formatCode="#,##0.00_ ;\-#,##0.00\ "/>
    <numFmt numFmtId="166" formatCode="_-* #,##0.00\ [$€-1]_-;\-* #,##0.00\ [$€-1]_-;_-* &quot;-&quot;??\ [$€-1]_-"/>
    <numFmt numFmtId="167" formatCode="#,##0.00\ [$€-1]"/>
    <numFmt numFmtId="168" formatCode="#,##0.00\ &quot;€&quot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4" fillId="0" borderId="0" xfId="0" applyFont="1"/>
    <xf numFmtId="164" fontId="2" fillId="0" borderId="0" xfId="2" applyFont="1"/>
    <xf numFmtId="164" fontId="2" fillId="0" borderId="0" xfId="2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4" fillId="0" borderId="0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1" fillId="0" borderId="1" xfId="0" applyFont="1" applyBorder="1"/>
    <xf numFmtId="167" fontId="3" fillId="0" borderId="1" xfId="1" applyNumberFormat="1" applyFont="1" applyBorder="1" applyAlignment="1">
      <alignment horizontal="right" indent="1"/>
    </xf>
    <xf numFmtId="10" fontId="3" fillId="0" borderId="1" xfId="3" applyNumberFormat="1" applyFont="1" applyBorder="1" applyAlignment="1">
      <alignment horizontal="right" indent="1"/>
    </xf>
    <xf numFmtId="168" fontId="3" fillId="0" borderId="1" xfId="1" applyNumberFormat="1" applyFont="1" applyBorder="1" applyAlignment="1">
      <alignment horizontal="right" indent="1"/>
    </xf>
    <xf numFmtId="167" fontId="2" fillId="0" borderId="1" xfId="1" applyNumberFormat="1" applyFont="1" applyBorder="1" applyAlignment="1">
      <alignment horizontal="right" indent="1"/>
    </xf>
    <xf numFmtId="10" fontId="2" fillId="0" borderId="1" xfId="3" applyNumberFormat="1" applyFont="1" applyBorder="1" applyAlignment="1">
      <alignment horizontal="right" indent="1"/>
    </xf>
    <xf numFmtId="167" fontId="1" fillId="0" borderId="1" xfId="1" applyNumberFormat="1" applyFont="1" applyBorder="1" applyAlignment="1">
      <alignment horizontal="right" indent="1"/>
    </xf>
    <xf numFmtId="4" fontId="1" fillId="0" borderId="1" xfId="3" applyNumberFormat="1" applyFont="1" applyBorder="1" applyAlignment="1">
      <alignment horizontal="right" indent="5"/>
    </xf>
    <xf numFmtId="2" fontId="1" fillId="0" borderId="1" xfId="3" applyNumberFormat="1" applyFont="1" applyBorder="1" applyAlignment="1">
      <alignment horizontal="right" indent="5"/>
    </xf>
    <xf numFmtId="4" fontId="1" fillId="0" borderId="1" xfId="2" quotePrefix="1" applyNumberFormat="1" applyFont="1" applyBorder="1" applyAlignment="1">
      <alignment horizontal="right" indent="5"/>
    </xf>
    <xf numFmtId="4" fontId="1" fillId="0" borderId="1" xfId="2" quotePrefix="1" applyNumberFormat="1" applyFont="1" applyFill="1" applyBorder="1" applyAlignment="1">
      <alignment horizontal="right" indent="5"/>
    </xf>
    <xf numFmtId="2" fontId="1" fillId="0" borderId="1" xfId="3" applyNumberFormat="1" applyFont="1" applyFill="1" applyBorder="1" applyAlignment="1">
      <alignment horizontal="right" indent="5"/>
    </xf>
    <xf numFmtId="2" fontId="2" fillId="0" borderId="1" xfId="3" applyNumberFormat="1" applyFont="1" applyFill="1" applyBorder="1" applyAlignment="1">
      <alignment horizontal="right" indent="5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4">
    <cellStyle name="Euro" xfId="1"/>
    <cellStyle name="Millares [0]" xfId="2" builtinId="6"/>
    <cellStyle name="Normal" xfId="0" builtinId="0"/>
    <cellStyle name="Porcentaje" xfId="3" builtinId="5"/>
  </cellStyles>
  <dxfs count="2">
    <dxf>
      <fill>
        <patternFill patternType="solid"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1</xdr:row>
      <xdr:rowOff>9525</xdr:rowOff>
    </xdr:from>
    <xdr:to>
      <xdr:col>5</xdr:col>
      <xdr:colOff>1562100</xdr:colOff>
      <xdr:row>5</xdr:row>
      <xdr:rowOff>76200</xdr:rowOff>
    </xdr:to>
    <xdr:pic>
      <xdr:nvPicPr>
        <xdr:cNvPr id="1038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171450"/>
          <a:ext cx="3819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5" customWidth="1"/>
    <col min="2" max="2" width="16.5703125" customWidth="1"/>
    <col min="3" max="3" width="18.28515625" customWidth="1"/>
    <col min="4" max="4" width="28.7109375" customWidth="1"/>
    <col min="5" max="5" width="19.5703125" style="8" customWidth="1"/>
    <col min="6" max="6" width="24.85546875" customWidth="1"/>
  </cols>
  <sheetData>
    <row r="1" spans="1:6" x14ac:dyDescent="0.2">
      <c r="A1" s="1" t="s">
        <v>16</v>
      </c>
      <c r="B1" s="3"/>
    </row>
    <row r="2" spans="1:6" x14ac:dyDescent="0.2">
      <c r="A2" s="1"/>
      <c r="B2" s="3"/>
      <c r="E2"/>
    </row>
    <row r="3" spans="1:6" x14ac:dyDescent="0.2">
      <c r="A3" s="1" t="s">
        <v>13</v>
      </c>
      <c r="B3" s="3"/>
    </row>
    <row r="4" spans="1:6" x14ac:dyDescent="0.2">
      <c r="A4" s="7" t="s">
        <v>15</v>
      </c>
      <c r="B4" s="3"/>
    </row>
    <row r="5" spans="1:6" x14ac:dyDescent="0.2">
      <c r="A5" s="13" t="s">
        <v>8</v>
      </c>
      <c r="B5" s="3"/>
    </row>
    <row r="6" spans="1:6" x14ac:dyDescent="0.2">
      <c r="A6" s="12"/>
      <c r="B6" s="3"/>
    </row>
    <row r="7" spans="1:6" ht="12.75" customHeight="1" x14ac:dyDescent="0.2">
      <c r="A7" s="15" t="s">
        <v>4</v>
      </c>
      <c r="B7" s="16" t="s">
        <v>18</v>
      </c>
      <c r="C7" s="37" t="s">
        <v>14</v>
      </c>
      <c r="D7" s="38"/>
      <c r="E7" s="34" t="s">
        <v>32</v>
      </c>
      <c r="F7" s="41" t="s">
        <v>33</v>
      </c>
    </row>
    <row r="8" spans="1:6" x14ac:dyDescent="0.2">
      <c r="A8" s="17" t="s">
        <v>5</v>
      </c>
      <c r="B8" s="32" t="s">
        <v>31</v>
      </c>
      <c r="C8" s="39" t="s">
        <v>17</v>
      </c>
      <c r="D8" s="39" t="s">
        <v>12</v>
      </c>
      <c r="E8" s="35"/>
      <c r="F8" s="42"/>
    </row>
    <row r="9" spans="1:6" x14ac:dyDescent="0.2">
      <c r="A9" s="18"/>
      <c r="B9" s="33"/>
      <c r="C9" s="40"/>
      <c r="D9" s="40"/>
      <c r="E9" s="36"/>
      <c r="F9" s="43"/>
    </row>
    <row r="10" spans="1:6" ht="13.5" customHeight="1" x14ac:dyDescent="0.2">
      <c r="A10" s="19" t="s">
        <v>20</v>
      </c>
      <c r="B10" s="20">
        <v>13</v>
      </c>
      <c r="C10" s="20">
        <v>0.15280500000000002</v>
      </c>
      <c r="D10" s="21">
        <f>C10/B10</f>
        <v>1.175423076923077E-2</v>
      </c>
      <c r="E10" s="26">
        <v>32.799999999999997</v>
      </c>
      <c r="F10" s="20">
        <f>B10*E10</f>
        <v>426.4</v>
      </c>
    </row>
    <row r="11" spans="1:6" ht="13.5" customHeight="1" x14ac:dyDescent="0.2">
      <c r="A11" s="19" t="s">
        <v>25</v>
      </c>
      <c r="B11" s="20">
        <v>14.440000000000001</v>
      </c>
      <c r="C11" s="20">
        <v>4.4000000000000004</v>
      </c>
      <c r="D11" s="21">
        <v>0.30449999999999999</v>
      </c>
      <c r="E11" s="27">
        <v>15.505000000000001</v>
      </c>
      <c r="F11" s="20">
        <f t="shared" ref="F11:F29" si="0">B11*E11</f>
        <v>223.89220000000003</v>
      </c>
    </row>
    <row r="12" spans="1:6" ht="13.5" customHeight="1" x14ac:dyDescent="0.2">
      <c r="A12" s="5" t="s">
        <v>9</v>
      </c>
      <c r="B12" s="20">
        <v>13.27</v>
      </c>
      <c r="C12" s="20">
        <v>1.98</v>
      </c>
      <c r="D12" s="21">
        <f t="shared" ref="D12:D29" si="1">C12/B12</f>
        <v>0.1492087415222306</v>
      </c>
      <c r="E12" s="27">
        <v>16</v>
      </c>
      <c r="F12" s="20">
        <f t="shared" si="0"/>
        <v>212.32</v>
      </c>
    </row>
    <row r="13" spans="1:6" ht="13.5" customHeight="1" x14ac:dyDescent="0.2">
      <c r="A13" s="19" t="s">
        <v>24</v>
      </c>
      <c r="B13" s="20">
        <v>17.990000000000002</v>
      </c>
      <c r="C13" s="22">
        <v>4.03</v>
      </c>
      <c r="D13" s="21">
        <f t="shared" si="1"/>
        <v>0.22401334074485824</v>
      </c>
      <c r="E13" s="27">
        <v>22.424999999999997</v>
      </c>
      <c r="F13" s="20">
        <f t="shared" si="0"/>
        <v>403.42574999999999</v>
      </c>
    </row>
    <row r="14" spans="1:6" ht="13.5" customHeight="1" x14ac:dyDescent="0.2">
      <c r="A14" s="19" t="s">
        <v>26</v>
      </c>
      <c r="B14" s="20">
        <v>12</v>
      </c>
      <c r="C14" s="20">
        <v>1.79</v>
      </c>
      <c r="D14" s="21">
        <f>C14/B14</f>
        <v>0.14916666666666667</v>
      </c>
      <c r="E14" s="27">
        <v>24</v>
      </c>
      <c r="F14" s="20">
        <f t="shared" si="0"/>
        <v>288</v>
      </c>
    </row>
    <row r="15" spans="1:6" ht="13.5" customHeight="1" x14ac:dyDescent="0.2">
      <c r="A15" s="5" t="s">
        <v>0</v>
      </c>
      <c r="B15" s="20">
        <v>14.966666666666667</v>
      </c>
      <c r="C15" s="22">
        <v>4.793333333333333</v>
      </c>
      <c r="D15" s="21">
        <f t="shared" si="1"/>
        <v>0.32026726057906457</v>
      </c>
      <c r="E15" s="27">
        <v>18.75</v>
      </c>
      <c r="F15" s="20">
        <f t="shared" si="0"/>
        <v>280.625</v>
      </c>
    </row>
    <row r="16" spans="1:6" ht="13.5" customHeight="1" x14ac:dyDescent="0.2">
      <c r="A16" s="19" t="s">
        <v>21</v>
      </c>
      <c r="B16" s="20">
        <v>11.5</v>
      </c>
      <c r="C16" s="22">
        <v>1.6</v>
      </c>
      <c r="D16" s="21">
        <f t="shared" si="1"/>
        <v>0.1391304347826087</v>
      </c>
      <c r="E16" s="27">
        <v>20.259999999999998</v>
      </c>
      <c r="F16" s="20">
        <f t="shared" si="0"/>
        <v>232.98999999999998</v>
      </c>
    </row>
    <row r="17" spans="1:7" ht="13.5" customHeight="1" x14ac:dyDescent="0.2">
      <c r="A17" s="5" t="s">
        <v>1</v>
      </c>
      <c r="B17" s="20">
        <v>15.43</v>
      </c>
      <c r="C17" s="20">
        <v>2.31</v>
      </c>
      <c r="D17" s="21">
        <f t="shared" si="1"/>
        <v>0.14970836033700585</v>
      </c>
      <c r="E17" s="27">
        <v>16.920000000000002</v>
      </c>
      <c r="F17" s="20">
        <f t="shared" si="0"/>
        <v>261.07560000000001</v>
      </c>
    </row>
    <row r="18" spans="1:7" ht="13.5" customHeight="1" x14ac:dyDescent="0.2">
      <c r="A18" s="19" t="s">
        <v>28</v>
      </c>
      <c r="B18" s="20">
        <v>16.25</v>
      </c>
      <c r="C18" s="22">
        <v>2.4300000000000002</v>
      </c>
      <c r="D18" s="21">
        <f t="shared" si="1"/>
        <v>0.14953846153846154</v>
      </c>
      <c r="E18" s="27">
        <v>9.8800000000000008</v>
      </c>
      <c r="F18" s="25">
        <f>B18*E18</f>
        <v>160.55000000000001</v>
      </c>
    </row>
    <row r="19" spans="1:7" ht="13.5" customHeight="1" x14ac:dyDescent="0.2">
      <c r="A19" s="19" t="s">
        <v>22</v>
      </c>
      <c r="B19" s="20">
        <v>14.015000000000001</v>
      </c>
      <c r="C19" s="22">
        <v>9</v>
      </c>
      <c r="D19" s="21">
        <f t="shared" si="1"/>
        <v>0.64216910453085974</v>
      </c>
      <c r="E19" s="28">
        <v>26.99</v>
      </c>
      <c r="F19" s="20">
        <f t="shared" si="0"/>
        <v>378.26484999999997</v>
      </c>
    </row>
    <row r="20" spans="1:7" ht="13.5" customHeight="1" x14ac:dyDescent="0.2">
      <c r="A20" s="19" t="s">
        <v>29</v>
      </c>
      <c r="B20" s="20">
        <v>6.18</v>
      </c>
      <c r="C20" s="20">
        <v>0.92</v>
      </c>
      <c r="D20" s="21">
        <f>C20/B20</f>
        <v>0.14886731391585761</v>
      </c>
      <c r="E20" s="27">
        <v>17</v>
      </c>
      <c r="F20" s="20">
        <f t="shared" si="0"/>
        <v>105.06</v>
      </c>
    </row>
    <row r="21" spans="1:7" ht="13.5" customHeight="1" x14ac:dyDescent="0.2">
      <c r="A21" s="19" t="s">
        <v>27</v>
      </c>
      <c r="B21" s="20">
        <v>12.156831053333333</v>
      </c>
      <c r="C21" s="22">
        <v>1.81</v>
      </c>
      <c r="D21" s="21">
        <f t="shared" si="1"/>
        <v>0.14888748490945825</v>
      </c>
      <c r="E21" s="27">
        <v>24.592417333333334</v>
      </c>
      <c r="F21" s="20">
        <f t="shared" si="0"/>
        <v>298.96586271439958</v>
      </c>
    </row>
    <row r="22" spans="1:7" ht="13.5" customHeight="1" x14ac:dyDescent="0.2">
      <c r="A22" s="5" t="s">
        <v>10</v>
      </c>
      <c r="B22" s="20">
        <v>19.21</v>
      </c>
      <c r="C22" s="22">
        <v>0.68500000000000005</v>
      </c>
      <c r="D22" s="21">
        <f t="shared" si="1"/>
        <v>3.5658511192087454E-2</v>
      </c>
      <c r="E22" s="27">
        <v>18.690000000000001</v>
      </c>
      <c r="F22" s="20">
        <f t="shared" si="0"/>
        <v>359.03490000000005</v>
      </c>
    </row>
    <row r="23" spans="1:7" ht="13.5" customHeight="1" x14ac:dyDescent="0.2">
      <c r="A23" s="5" t="s">
        <v>6</v>
      </c>
      <c r="B23" s="20">
        <v>9.0133333333333336</v>
      </c>
      <c r="C23" s="22">
        <v>3.2099999999999995</v>
      </c>
      <c r="D23" s="21">
        <f t="shared" si="1"/>
        <v>0.35613905325443779</v>
      </c>
      <c r="E23" s="28">
        <v>16.73</v>
      </c>
      <c r="F23" s="20">
        <f t="shared" si="0"/>
        <v>150.79306666666668</v>
      </c>
    </row>
    <row r="24" spans="1:7" ht="13.5" customHeight="1" x14ac:dyDescent="0.2">
      <c r="A24" s="5" t="s">
        <v>2</v>
      </c>
      <c r="B24" s="20">
        <v>12.904999999999999</v>
      </c>
      <c r="C24" s="22">
        <v>1.4730195866156897</v>
      </c>
      <c r="D24" s="21">
        <f t="shared" si="1"/>
        <v>0.11414332325576829</v>
      </c>
      <c r="E24" s="29">
        <v>10.02</v>
      </c>
      <c r="F24" s="20">
        <f t="shared" si="0"/>
        <v>129.3081</v>
      </c>
    </row>
    <row r="25" spans="1:7" ht="13.5" customHeight="1" x14ac:dyDescent="0.2">
      <c r="A25" s="19" t="s">
        <v>23</v>
      </c>
      <c r="B25" s="20">
        <v>19.059999999999999</v>
      </c>
      <c r="C25" s="22">
        <v>3.1125000000000003</v>
      </c>
      <c r="D25" s="21">
        <f t="shared" si="1"/>
        <v>0.16330010493179437</v>
      </c>
      <c r="E25" s="30">
        <v>19.440000000000001</v>
      </c>
      <c r="F25" s="20">
        <f t="shared" si="0"/>
        <v>370.52640000000002</v>
      </c>
    </row>
    <row r="26" spans="1:7" ht="13.5" customHeight="1" x14ac:dyDescent="0.2">
      <c r="A26" s="5" t="s">
        <v>3</v>
      </c>
      <c r="B26" s="20">
        <v>13.095000000000001</v>
      </c>
      <c r="C26" s="22">
        <v>2.97</v>
      </c>
      <c r="D26" s="21">
        <f t="shared" si="1"/>
        <v>0.22680412371134021</v>
      </c>
      <c r="E26" s="27">
        <v>13.261989967895776</v>
      </c>
      <c r="F26" s="20">
        <f t="shared" si="0"/>
        <v>173.66575862959519</v>
      </c>
    </row>
    <row r="27" spans="1:7" ht="13.5" customHeight="1" x14ac:dyDescent="0.2">
      <c r="A27" s="19" t="s">
        <v>34</v>
      </c>
      <c r="B27" s="20">
        <v>14.88</v>
      </c>
      <c r="C27" s="22">
        <v>0</v>
      </c>
      <c r="D27" s="21">
        <f t="shared" si="1"/>
        <v>0</v>
      </c>
      <c r="E27" s="27">
        <v>24.5</v>
      </c>
      <c r="F27" s="20">
        <f t="shared" si="0"/>
        <v>364.56</v>
      </c>
    </row>
    <row r="28" spans="1:7" ht="13.5" customHeight="1" x14ac:dyDescent="0.2">
      <c r="A28" s="19" t="s">
        <v>35</v>
      </c>
      <c r="B28" s="20">
        <v>20.445</v>
      </c>
      <c r="C28" s="20">
        <v>0</v>
      </c>
      <c r="D28" s="21">
        <f t="shared" si="1"/>
        <v>0</v>
      </c>
      <c r="E28" s="30">
        <v>23.06</v>
      </c>
      <c r="F28" s="20">
        <f t="shared" si="0"/>
        <v>471.46170000000001</v>
      </c>
    </row>
    <row r="29" spans="1:7" ht="13.5" customHeight="1" x14ac:dyDescent="0.2">
      <c r="A29" s="6" t="s">
        <v>11</v>
      </c>
      <c r="B29" s="23">
        <f>AVERAGE(B10:B28)</f>
        <v>14.200359529122807</v>
      </c>
      <c r="C29" s="23">
        <f>AVERAGE(C10:C28)</f>
        <v>2.4561398905236329</v>
      </c>
      <c r="D29" s="24">
        <f t="shared" si="1"/>
        <v>0.17296321867671438</v>
      </c>
      <c r="E29" s="31">
        <f>AVERAGE(E10:E28)</f>
        <v>19.517074068485744</v>
      </c>
      <c r="F29" s="23">
        <f t="shared" si="0"/>
        <v>277.14946872901714</v>
      </c>
    </row>
    <row r="30" spans="1:7" x14ac:dyDescent="0.2">
      <c r="A30" s="2" t="s">
        <v>19</v>
      </c>
      <c r="B30" s="4"/>
      <c r="C30" s="11"/>
      <c r="D30" s="11"/>
      <c r="F30" s="10"/>
    </row>
    <row r="31" spans="1:7" x14ac:dyDescent="0.2">
      <c r="A31" s="2" t="s">
        <v>7</v>
      </c>
      <c r="B31" s="3"/>
      <c r="C31" s="11"/>
      <c r="D31" s="11"/>
      <c r="E31" s="9"/>
      <c r="F31" s="10"/>
      <c r="G31" s="8"/>
    </row>
    <row r="32" spans="1:7" ht="12.75" customHeight="1" x14ac:dyDescent="0.2">
      <c r="A32" s="2" t="s">
        <v>30</v>
      </c>
      <c r="B32" s="3"/>
      <c r="E32" s="9"/>
      <c r="F32" s="10"/>
      <c r="G32" s="8"/>
    </row>
    <row r="33" spans="1:1" ht="12.75" customHeight="1" x14ac:dyDescent="0.2">
      <c r="A33" s="14" t="s">
        <v>37</v>
      </c>
    </row>
    <row r="34" spans="1:1" x14ac:dyDescent="0.2">
      <c r="A34" s="14" t="s">
        <v>36</v>
      </c>
    </row>
    <row r="36" spans="1:1" x14ac:dyDescent="0.2">
      <c r="A36" s="14"/>
    </row>
    <row r="37" spans="1:1" x14ac:dyDescent="0.2">
      <c r="A37" s="7"/>
    </row>
  </sheetData>
  <mergeCells count="6">
    <mergeCell ref="F7:F9"/>
    <mergeCell ref="B8:B9"/>
    <mergeCell ref="E7:E9"/>
    <mergeCell ref="C7:D7"/>
    <mergeCell ref="C8:C9"/>
    <mergeCell ref="D8:D9"/>
  </mergeCells>
  <conditionalFormatting sqref="D10:D29">
    <cfRule type="cellIs" dxfId="1" priority="2" operator="greaterThan">
      <formula>1</formula>
    </cfRule>
    <cfRule type="containsText" dxfId="0" priority="1" operator="containsText" text="*-">
      <formula>NOT(ISERROR(SEARCH("*-",D10)))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2015-07-15T07:52:08Z</cp:lastPrinted>
  <dcterms:created xsi:type="dcterms:W3CDTF">2004-06-02T10:36:21Z</dcterms:created>
  <dcterms:modified xsi:type="dcterms:W3CDTF">2015-07-22T10:28:08Z</dcterms:modified>
</cp:coreProperties>
</file>