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-15" yWindow="-15" windowWidth="6405" windowHeight="11355"/>
  </bookViews>
  <sheets>
    <sheet name="CCAA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CCAA!$A$1:$G$34</definedName>
  </definedNames>
  <calcPr calcId="152511"/>
</workbook>
</file>

<file path=xl/calcChain.xml><?xml version="1.0" encoding="utf-8"?>
<calcChain xmlns="http://schemas.openxmlformats.org/spreadsheetml/2006/main">
  <c r="F28" i="2" l="1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G28" i="2" l="1"/>
  <c r="D28" i="2"/>
  <c r="E28" i="2" s="1"/>
  <c r="C28" i="2"/>
  <c r="G27" i="2"/>
  <c r="D27" i="2"/>
  <c r="E27" i="2" s="1"/>
  <c r="C27" i="2"/>
  <c r="G26" i="2"/>
  <c r="D26" i="2"/>
  <c r="E26" i="2" s="1"/>
  <c r="C26" i="2"/>
  <c r="G25" i="2"/>
  <c r="D25" i="2"/>
  <c r="E25" i="2" s="1"/>
  <c r="C25" i="2"/>
  <c r="G24" i="2"/>
  <c r="D24" i="2"/>
  <c r="E24" i="2" s="1"/>
  <c r="C24" i="2"/>
  <c r="G23" i="2"/>
  <c r="D23" i="2"/>
  <c r="E23" i="2" s="1"/>
  <c r="C23" i="2"/>
  <c r="G22" i="2"/>
  <c r="D22" i="2"/>
  <c r="E22" i="2" s="1"/>
  <c r="C22" i="2"/>
  <c r="G21" i="2"/>
  <c r="D21" i="2"/>
  <c r="E21" i="2" s="1"/>
  <c r="C21" i="2"/>
  <c r="G20" i="2"/>
  <c r="D20" i="2"/>
  <c r="E20" i="2" s="1"/>
  <c r="C20" i="2"/>
  <c r="G19" i="2"/>
  <c r="D19" i="2"/>
  <c r="E19" i="2" s="1"/>
  <c r="C19" i="2"/>
  <c r="G18" i="2"/>
  <c r="D18" i="2"/>
  <c r="E18" i="2" s="1"/>
  <c r="C18" i="2"/>
  <c r="G17" i="2"/>
  <c r="D17" i="2"/>
  <c r="E17" i="2" s="1"/>
  <c r="C17" i="2"/>
  <c r="G16" i="2"/>
  <c r="D16" i="2"/>
  <c r="E16" i="2" s="1"/>
  <c r="C16" i="2"/>
  <c r="G15" i="2"/>
  <c r="D15" i="2"/>
  <c r="E15" i="2" s="1"/>
  <c r="C15" i="2"/>
  <c r="G14" i="2"/>
  <c r="D14" i="2"/>
  <c r="E14" i="2" s="1"/>
  <c r="C14" i="2"/>
  <c r="G13" i="2"/>
  <c r="D13" i="2"/>
  <c r="E13" i="2" s="1"/>
  <c r="C13" i="2"/>
  <c r="G12" i="2"/>
  <c r="D12" i="2"/>
  <c r="E12" i="2" s="1"/>
  <c r="C12" i="2"/>
  <c r="G11" i="2"/>
  <c r="D11" i="2"/>
  <c r="E11" i="2" s="1"/>
  <c r="C11" i="2"/>
  <c r="G10" i="2"/>
  <c r="D10" i="2"/>
  <c r="E10" i="2" s="1"/>
  <c r="C10" i="2"/>
  <c r="C9" i="2"/>
  <c r="D9" i="2"/>
  <c r="G9" i="2"/>
  <c r="E9" i="2" l="1"/>
</calcChain>
</file>

<file path=xl/sharedStrings.xml><?xml version="1.0" encoding="utf-8"?>
<sst xmlns="http://schemas.openxmlformats.org/spreadsheetml/2006/main" count="39" uniqueCount="39">
  <si>
    <t>País Vasco</t>
  </si>
  <si>
    <t>(1) Indice de Cobertura: (nºplazas/población &gt;65)x100</t>
  </si>
  <si>
    <t>Cantabria</t>
  </si>
  <si>
    <t>Cataluña</t>
  </si>
  <si>
    <t>C.Valenciana</t>
  </si>
  <si>
    <t>Galicia</t>
  </si>
  <si>
    <t>Murcia (Región de)</t>
  </si>
  <si>
    <t>Melilla</t>
  </si>
  <si>
    <t>España</t>
  </si>
  <si>
    <t>Comunidades</t>
  </si>
  <si>
    <t>Autónomas</t>
  </si>
  <si>
    <t>Asturias</t>
  </si>
  <si>
    <t>Canarias</t>
  </si>
  <si>
    <t>Balears (Illes)</t>
  </si>
  <si>
    <t xml:space="preserve">               Elaboración propia del Imserso.</t>
  </si>
  <si>
    <t>CENTROS DE DIA EN ESPAÑA</t>
  </si>
  <si>
    <t>Andalucía</t>
  </si>
  <si>
    <t>Castilla-La Mancha</t>
  </si>
  <si>
    <t>Centros</t>
  </si>
  <si>
    <t>Plazas</t>
  </si>
  <si>
    <t>Personas Usuarias</t>
  </si>
  <si>
    <t>PRINCIPALES MAGNITUDES</t>
  </si>
  <si>
    <t>Precio Público</t>
  </si>
  <si>
    <t xml:space="preserve"> €/año/P. usuaria</t>
  </si>
  <si>
    <t>Tabla 5.1</t>
  </si>
  <si>
    <t>Población≥65</t>
  </si>
  <si>
    <r>
      <t>Índice de Cobertura</t>
    </r>
    <r>
      <rPr>
        <b/>
        <sz val="10"/>
        <color indexed="9"/>
        <rFont val="Calibri"/>
        <family val="2"/>
      </rPr>
      <t>¹</t>
    </r>
  </si>
  <si>
    <t>Navarra (C. F. de)</t>
  </si>
  <si>
    <t>La Rioja</t>
  </si>
  <si>
    <t>Ceuta</t>
  </si>
  <si>
    <t>31 DE DICIEMBRE DE 2013</t>
  </si>
  <si>
    <t>Fuente: Comunidades Autónomas, Ciudades Autónomas y  Diputaciones Forales (2014)</t>
  </si>
  <si>
    <r>
      <t xml:space="preserve">               INE:INEBASE </t>
    </r>
    <r>
      <rPr>
        <i/>
        <sz val="9"/>
        <rFont val="Arial"/>
        <family val="2"/>
      </rPr>
      <t>Datos de Población. Explotación estadística del Padrón Municipal (01/01/2014)</t>
    </r>
  </si>
  <si>
    <t>Castilla y León*</t>
  </si>
  <si>
    <t>Madrid (Comunidad de)**</t>
  </si>
  <si>
    <t>**Madrid: No se dispone de datos de las personas usuarias del Ayuntamiento de Madrid.</t>
  </si>
  <si>
    <t>Aragón*</t>
  </si>
  <si>
    <t>Extremadura*</t>
  </si>
  <si>
    <t>*Aragón, Castilla y León y Extremadura. Datos de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</si>
</sst>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#,##0.00_ ;\-#,##0.00\ "/>
    <numFmt numFmtId="166" formatCode="_-* #,##0.00\ [$€-1]_-;\-* #,##0.00\ [$€-1]_-;_-* &quot;-&quot;??\ [$€-1]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6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 applyBorder="1"/>
    <xf numFmtId="0" fontId="4" fillId="0" borderId="0" xfId="0" applyFont="1"/>
    <xf numFmtId="17" fontId="2" fillId="0" borderId="0" xfId="0" applyNumberFormat="1" applyFont="1" applyBorder="1"/>
    <xf numFmtId="0" fontId="0" fillId="0" borderId="0" xfId="0" applyFill="1" applyBorder="1"/>
    <xf numFmtId="164" fontId="3" fillId="0" borderId="0" xfId="2" applyFont="1" applyFill="1" applyBorder="1"/>
    <xf numFmtId="2" fontId="3" fillId="0" borderId="0" xfId="3" applyNumberFormat="1" applyFont="1" applyFill="1" applyBorder="1" applyAlignment="1">
      <alignment horizontal="center"/>
    </xf>
    <xf numFmtId="164" fontId="2" fillId="0" borderId="0" xfId="2" applyFont="1" applyFill="1" applyBorder="1"/>
    <xf numFmtId="2" fontId="2" fillId="0" borderId="0" xfId="3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2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4" fillId="0" borderId="0" xfId="0" applyFont="1" applyFill="1" applyBorder="1"/>
    <xf numFmtId="164" fontId="3" fillId="0" borderId="1" xfId="2" applyFont="1" applyBorder="1" applyAlignment="1">
      <alignment horizontal="right"/>
    </xf>
    <xf numFmtId="164" fontId="2" fillId="0" borderId="1" xfId="2" applyFont="1" applyBorder="1" applyAlignment="1"/>
    <xf numFmtId="165" fontId="2" fillId="0" borderId="1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/>
    <xf numFmtId="14" fontId="8" fillId="2" borderId="4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right" indent="2"/>
    </xf>
    <xf numFmtId="3" fontId="3" fillId="0" borderId="1" xfId="2" applyNumberFormat="1" applyFont="1" applyBorder="1" applyAlignment="1">
      <alignment horizontal="right" indent="2"/>
    </xf>
    <xf numFmtId="3" fontId="2" fillId="0" borderId="1" xfId="0" applyNumberFormat="1" applyFont="1" applyBorder="1" applyAlignment="1">
      <alignment horizontal="right" indent="2"/>
    </xf>
    <xf numFmtId="3" fontId="3" fillId="0" borderId="1" xfId="2" applyNumberFormat="1" applyFont="1" applyBorder="1" applyAlignment="1">
      <alignment horizontal="right" indent="1"/>
    </xf>
    <xf numFmtId="166" fontId="3" fillId="0" borderId="1" xfId="1" applyFont="1" applyBorder="1" applyAlignment="1">
      <alignment horizontal="right" indent="1"/>
    </xf>
    <xf numFmtId="166" fontId="2" fillId="0" borderId="1" xfId="1" applyFont="1" applyBorder="1" applyAlignment="1">
      <alignment horizontal="right" indent="1"/>
    </xf>
    <xf numFmtId="0" fontId="1" fillId="0" borderId="1" xfId="0" applyFont="1" applyBorder="1"/>
    <xf numFmtId="0" fontId="4" fillId="0" borderId="0" xfId="5" applyFont="1"/>
    <xf numFmtId="3" fontId="2" fillId="0" borderId="1" xfId="2" applyNumberFormat="1" applyFont="1" applyBorder="1" applyAlignment="1">
      <alignment horizontal="right" inden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</cellXfs>
  <cellStyles count="6">
    <cellStyle name="Euro" xfId="1"/>
    <cellStyle name="Millares [0]" xfId="2" builtinId="6"/>
    <cellStyle name="Millares [0] 2" xfId="4"/>
    <cellStyle name="Normal" xfId="0" builtinId="0"/>
    <cellStyle name="Normal 2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0</xdr:row>
      <xdr:rowOff>142875</xdr:rowOff>
    </xdr:from>
    <xdr:to>
      <xdr:col>6</xdr:col>
      <xdr:colOff>971550</xdr:colOff>
      <xdr:row>5</xdr:row>
      <xdr:rowOff>47625</xdr:rowOff>
    </xdr:to>
    <xdr:pic>
      <xdr:nvPicPr>
        <xdr:cNvPr id="1084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142875"/>
          <a:ext cx="27717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0_tabla%205_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57_tabla%205_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61_tabla%205_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62_tabla%205_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s "/>
    </sheetNames>
    <sheetDataSet>
      <sheetData sheetId="0">
        <row r="9">
          <cell r="D9">
            <v>430</v>
          </cell>
        </row>
        <row r="10">
          <cell r="D10">
            <v>78</v>
          </cell>
        </row>
        <row r="11">
          <cell r="D11">
            <v>83</v>
          </cell>
        </row>
        <row r="12">
          <cell r="D12">
            <v>63</v>
          </cell>
        </row>
        <row r="13">
          <cell r="D13">
            <v>120</v>
          </cell>
        </row>
        <row r="14">
          <cell r="D14">
            <v>50</v>
          </cell>
        </row>
        <row r="15">
          <cell r="D15">
            <v>168</v>
          </cell>
        </row>
        <row r="16">
          <cell r="D16">
            <v>210</v>
          </cell>
        </row>
        <row r="17">
          <cell r="D17">
            <v>880</v>
          </cell>
        </row>
        <row r="18">
          <cell r="D18">
            <v>212</v>
          </cell>
        </row>
        <row r="19">
          <cell r="D19">
            <v>90</v>
          </cell>
        </row>
        <row r="20">
          <cell r="D20">
            <v>174</v>
          </cell>
        </row>
        <row r="21">
          <cell r="D21">
            <v>285</v>
          </cell>
        </row>
        <row r="22">
          <cell r="D22">
            <v>100</v>
          </cell>
        </row>
        <row r="23">
          <cell r="D23">
            <v>56</v>
          </cell>
        </row>
        <row r="24">
          <cell r="D24">
            <v>151</v>
          </cell>
        </row>
        <row r="25">
          <cell r="D25">
            <v>18</v>
          </cell>
        </row>
        <row r="26">
          <cell r="D26">
            <v>2</v>
          </cell>
        </row>
        <row r="27">
          <cell r="D27">
            <v>4</v>
          </cell>
        </row>
        <row r="28">
          <cell r="D28">
            <v>3174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ción"/>
    </sheetNames>
    <sheetDataSet>
      <sheetData sheetId="0">
        <row r="8">
          <cell r="E8">
            <v>11996</v>
          </cell>
        </row>
        <row r="9">
          <cell r="E9">
            <v>416</v>
          </cell>
        </row>
        <row r="10">
          <cell r="E10">
            <v>2088</v>
          </cell>
        </row>
        <row r="11">
          <cell r="E11">
            <v>1539</v>
          </cell>
        </row>
        <row r="12">
          <cell r="E12">
            <v>3307</v>
          </cell>
        </row>
        <row r="13">
          <cell r="E13">
            <v>1317</v>
          </cell>
        </row>
        <row r="14">
          <cell r="E14">
            <v>4253</v>
          </cell>
        </row>
        <row r="15">
          <cell r="E15">
            <v>4854</v>
          </cell>
        </row>
        <row r="16">
          <cell r="E16">
            <v>17543</v>
          </cell>
        </row>
        <row r="17">
          <cell r="E17">
            <v>9541</v>
          </cell>
        </row>
        <row r="18">
          <cell r="E18">
            <v>517</v>
          </cell>
        </row>
        <row r="19">
          <cell r="E19">
            <v>6630</v>
          </cell>
        </row>
        <row r="20">
          <cell r="E20">
            <v>14882</v>
          </cell>
        </row>
        <row r="21">
          <cell r="E21">
            <v>1716</v>
          </cell>
        </row>
        <row r="22">
          <cell r="E22">
            <v>945</v>
          </cell>
        </row>
        <row r="23">
          <cell r="E23">
            <v>4150</v>
          </cell>
        </row>
        <row r="24">
          <cell r="E24">
            <v>542</v>
          </cell>
        </row>
        <row r="25">
          <cell r="E25">
            <v>45</v>
          </cell>
        </row>
        <row r="26">
          <cell r="E26">
            <v>138</v>
          </cell>
        </row>
        <row r="27">
          <cell r="E27">
            <v>86419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</sheetNames>
    <sheetDataSet>
      <sheetData sheetId="0">
        <row r="9">
          <cell r="B9">
            <v>4339.0070999999998</v>
          </cell>
        </row>
        <row r="10">
          <cell r="B10">
            <v>559</v>
          </cell>
        </row>
        <row r="11">
          <cell r="B11">
            <v>1071</v>
          </cell>
        </row>
        <row r="12">
          <cell r="B12">
            <v>805</v>
          </cell>
        </row>
        <row r="13">
          <cell r="B13">
            <v>2456</v>
          </cell>
        </row>
        <row r="14">
          <cell r="B14">
            <v>686</v>
          </cell>
        </row>
        <row r="15">
          <cell r="B15">
            <v>2784</v>
          </cell>
        </row>
        <row r="16">
          <cell r="B16">
            <v>4733</v>
          </cell>
        </row>
        <row r="17">
          <cell r="B17">
            <v>9828</v>
          </cell>
        </row>
        <row r="18">
          <cell r="B18">
            <v>4425</v>
          </cell>
        </row>
        <row r="19">
          <cell r="B19">
            <v>1527</v>
          </cell>
        </row>
        <row r="20">
          <cell r="B20">
            <v>6325</v>
          </cell>
        </row>
        <row r="21">
          <cell r="B21">
            <v>3013</v>
          </cell>
        </row>
        <row r="22">
          <cell r="B22">
            <v>1069</v>
          </cell>
        </row>
        <row r="23">
          <cell r="B23">
            <v>272</v>
          </cell>
        </row>
        <row r="24">
          <cell r="B24">
            <v>3361</v>
          </cell>
        </row>
        <row r="25">
          <cell r="B25">
            <v>556</v>
          </cell>
        </row>
        <row r="26">
          <cell r="B26">
            <v>39</v>
          </cell>
        </row>
        <row r="27">
          <cell r="B27">
            <v>115</v>
          </cell>
        </row>
        <row r="28">
          <cell r="B28">
            <v>47963.007100000003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11">
          <cell r="B11">
            <v>7278.8</v>
          </cell>
        </row>
        <row r="12">
          <cell r="B12">
            <v>6256.8</v>
          </cell>
        </row>
        <row r="13">
          <cell r="B13">
            <v>10223.333333333334</v>
          </cell>
        </row>
        <row r="14">
          <cell r="B14">
            <v>8706.6666666666661</v>
          </cell>
        </row>
        <row r="15">
          <cell r="B15">
            <v>12321</v>
          </cell>
        </row>
        <row r="16">
          <cell r="B16">
            <v>8281.91</v>
          </cell>
        </row>
        <row r="17">
          <cell r="B17">
            <v>6953.666666666667</v>
          </cell>
        </row>
        <row r="18">
          <cell r="B18">
            <v>5694.079999999999</v>
          </cell>
        </row>
        <row r="19">
          <cell r="B19">
            <v>10241.879999999999</v>
          </cell>
        </row>
        <row r="20">
          <cell r="B20">
            <v>9996</v>
          </cell>
        </row>
        <row r="21">
          <cell r="B21">
            <v>6100</v>
          </cell>
        </row>
        <row r="22">
          <cell r="B22">
            <v>10991</v>
          </cell>
        </row>
        <row r="23">
          <cell r="B23">
            <v>7723.44</v>
          </cell>
        </row>
        <row r="24">
          <cell r="B24">
            <v>8400</v>
          </cell>
        </row>
        <row r="25">
          <cell r="B25">
            <v>11833.19</v>
          </cell>
        </row>
        <row r="26">
          <cell r="B26">
            <v>15553.47</v>
          </cell>
        </row>
        <row r="27">
          <cell r="B27">
            <v>7459.2</v>
          </cell>
        </row>
        <row r="28">
          <cell r="B28">
            <v>1415.58</v>
          </cell>
        </row>
        <row r="29">
          <cell r="B29">
            <v>10800</v>
          </cell>
        </row>
        <row r="30">
          <cell r="B30">
            <v>8748.948245614034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view="pageBreakPreview" zoomScaleNormal="100" zoomScaleSheetLayoutView="100" workbookViewId="0">
      <selection activeCell="C28" sqref="C28"/>
    </sheetView>
  </sheetViews>
  <sheetFormatPr baseColWidth="10" defaultRowHeight="12.75" x14ac:dyDescent="0.2"/>
  <cols>
    <col min="1" max="1" width="24.7109375" customWidth="1"/>
    <col min="2" max="2" width="15.7109375" customWidth="1"/>
    <col min="3" max="4" width="13" customWidth="1"/>
    <col min="5" max="5" width="12.7109375" bestFit="1" customWidth="1"/>
    <col min="7" max="7" width="16" customWidth="1"/>
  </cols>
  <sheetData>
    <row r="1" spans="1:7" ht="12.75" customHeight="1" x14ac:dyDescent="0.2">
      <c r="A1" s="1" t="s">
        <v>24</v>
      </c>
      <c r="B1" s="1"/>
    </row>
    <row r="2" spans="1:7" ht="12.75" customHeight="1" x14ac:dyDescent="0.2">
      <c r="A2" s="1"/>
      <c r="B2" s="1"/>
    </row>
    <row r="3" spans="1:7" x14ac:dyDescent="0.2">
      <c r="A3" s="1" t="s">
        <v>15</v>
      </c>
      <c r="B3" s="1"/>
      <c r="C3" s="1"/>
      <c r="D3" s="1"/>
      <c r="E3" s="9"/>
    </row>
    <row r="4" spans="1:7" x14ac:dyDescent="0.2">
      <c r="A4" s="1" t="s">
        <v>21</v>
      </c>
      <c r="B4" s="1"/>
      <c r="C4" s="1"/>
      <c r="D4" s="1"/>
      <c r="E4" s="9"/>
    </row>
    <row r="5" spans="1:7" x14ac:dyDescent="0.2">
      <c r="A5" s="17" t="s">
        <v>30</v>
      </c>
      <c r="B5" s="9"/>
      <c r="C5" s="9"/>
      <c r="D5" s="9"/>
      <c r="E5" s="9"/>
    </row>
    <row r="6" spans="1:7" x14ac:dyDescent="0.2">
      <c r="A6" s="3"/>
      <c r="B6" s="9"/>
      <c r="C6" s="9"/>
      <c r="D6" s="9"/>
      <c r="E6" s="9"/>
    </row>
    <row r="7" spans="1:7" ht="12.75" customHeight="1" x14ac:dyDescent="0.2">
      <c r="A7" s="18" t="s">
        <v>9</v>
      </c>
      <c r="B7" s="19" t="s">
        <v>25</v>
      </c>
      <c r="C7" s="33" t="s">
        <v>18</v>
      </c>
      <c r="D7" s="33" t="s">
        <v>19</v>
      </c>
      <c r="E7" s="35" t="s">
        <v>26</v>
      </c>
      <c r="F7" s="35" t="s">
        <v>20</v>
      </c>
      <c r="G7" s="20" t="s">
        <v>22</v>
      </c>
    </row>
    <row r="8" spans="1:7" x14ac:dyDescent="0.2">
      <c r="A8" s="21" t="s">
        <v>10</v>
      </c>
      <c r="B8" s="22">
        <v>41640</v>
      </c>
      <c r="C8" s="34"/>
      <c r="D8" s="34"/>
      <c r="E8" s="36"/>
      <c r="F8" s="36"/>
      <c r="G8" s="23" t="s">
        <v>23</v>
      </c>
    </row>
    <row r="9" spans="1:7" x14ac:dyDescent="0.2">
      <c r="A9" s="10" t="s">
        <v>16</v>
      </c>
      <c r="B9" s="14">
        <v>1337288</v>
      </c>
      <c r="C9" s="24">
        <f>'[1]Centros '!$D9</f>
        <v>430</v>
      </c>
      <c r="D9" s="25">
        <f>[2]financiación!$E8</f>
        <v>11996</v>
      </c>
      <c r="E9" s="12">
        <f>(D9/B9)*100</f>
        <v>0.89703938119537452</v>
      </c>
      <c r="F9" s="27">
        <f>[3]Total!$B9</f>
        <v>4339.0070999999998</v>
      </c>
      <c r="G9" s="28">
        <f>[4]CCAA!B11</f>
        <v>7278.8</v>
      </c>
    </row>
    <row r="10" spans="1:7" x14ac:dyDescent="0.2">
      <c r="A10" s="30" t="s">
        <v>36</v>
      </c>
      <c r="B10" s="14">
        <v>275127</v>
      </c>
      <c r="C10" s="24">
        <f>'[1]Centros '!$D10</f>
        <v>78</v>
      </c>
      <c r="D10" s="25">
        <f>[2]financiación!$E9</f>
        <v>416</v>
      </c>
      <c r="E10" s="12">
        <f t="shared" ref="E10:E28" si="0">(D10/B10)*100</f>
        <v>0.15120289902481399</v>
      </c>
      <c r="F10" s="27">
        <f>[3]Total!$B10</f>
        <v>559</v>
      </c>
      <c r="G10" s="28">
        <f>[4]CCAA!B12</f>
        <v>6256.8</v>
      </c>
    </row>
    <row r="11" spans="1:7" x14ac:dyDescent="0.2">
      <c r="A11" s="10" t="s">
        <v>11</v>
      </c>
      <c r="B11" s="14">
        <v>249988</v>
      </c>
      <c r="C11" s="24">
        <f>'[1]Centros '!$D11</f>
        <v>83</v>
      </c>
      <c r="D11" s="25">
        <f>[2]financiación!$E10</f>
        <v>2088</v>
      </c>
      <c r="E11" s="12">
        <f t="shared" si="0"/>
        <v>0.83524009152439316</v>
      </c>
      <c r="F11" s="27">
        <f>[3]Total!$B11</f>
        <v>1071</v>
      </c>
      <c r="G11" s="28">
        <f>[4]CCAA!B13</f>
        <v>10223.333333333334</v>
      </c>
    </row>
    <row r="12" spans="1:7" x14ac:dyDescent="0.2">
      <c r="A12" s="10" t="s">
        <v>13</v>
      </c>
      <c r="B12" s="14">
        <v>163589</v>
      </c>
      <c r="C12" s="24">
        <f>'[1]Centros '!$D12</f>
        <v>63</v>
      </c>
      <c r="D12" s="25">
        <f>[2]financiación!$E11</f>
        <v>1539</v>
      </c>
      <c r="E12" s="12">
        <f t="shared" si="0"/>
        <v>0.94077230131610312</v>
      </c>
      <c r="F12" s="27">
        <f>[3]Total!$B12</f>
        <v>805</v>
      </c>
      <c r="G12" s="28">
        <f>[4]CCAA!B14</f>
        <v>8706.6666666666661</v>
      </c>
    </row>
    <row r="13" spans="1:7" x14ac:dyDescent="0.2">
      <c r="A13" s="10" t="s">
        <v>12</v>
      </c>
      <c r="B13" s="14">
        <v>306270</v>
      </c>
      <c r="C13" s="24">
        <f>'[1]Centros '!$D13</f>
        <v>120</v>
      </c>
      <c r="D13" s="25">
        <f>[2]financiación!$E12</f>
        <v>3307</v>
      </c>
      <c r="E13" s="12">
        <f t="shared" si="0"/>
        <v>1.0797662193489406</v>
      </c>
      <c r="F13" s="27">
        <f>[3]Total!$B13</f>
        <v>2456</v>
      </c>
      <c r="G13" s="28">
        <f>[4]CCAA!B15</f>
        <v>12321</v>
      </c>
    </row>
    <row r="14" spans="1:7" x14ac:dyDescent="0.2">
      <c r="A14" s="10" t="s">
        <v>2</v>
      </c>
      <c r="B14" s="14">
        <v>116613</v>
      </c>
      <c r="C14" s="24">
        <f>'[1]Centros '!$D14</f>
        <v>50</v>
      </c>
      <c r="D14" s="25">
        <f>[2]financiación!$E13</f>
        <v>1317</v>
      </c>
      <c r="E14" s="12">
        <f t="shared" si="0"/>
        <v>1.1293766561189575</v>
      </c>
      <c r="F14" s="27">
        <f>[3]Total!$B14</f>
        <v>686</v>
      </c>
      <c r="G14" s="28">
        <f>[4]CCAA!B16</f>
        <v>8281.91</v>
      </c>
    </row>
    <row r="15" spans="1:7" x14ac:dyDescent="0.2">
      <c r="A15" s="10" t="s">
        <v>17</v>
      </c>
      <c r="B15" s="14">
        <v>375193</v>
      </c>
      <c r="C15" s="24">
        <f>'[1]Centros '!$D15</f>
        <v>168</v>
      </c>
      <c r="D15" s="25">
        <f>[2]financiación!$E14</f>
        <v>4253</v>
      </c>
      <c r="E15" s="12">
        <f t="shared" si="0"/>
        <v>1.1335499329678325</v>
      </c>
      <c r="F15" s="27">
        <f>[3]Total!$B15</f>
        <v>2784</v>
      </c>
      <c r="G15" s="28">
        <f>[4]CCAA!B17</f>
        <v>6953.666666666667</v>
      </c>
    </row>
    <row r="16" spans="1:7" x14ac:dyDescent="0.2">
      <c r="A16" s="30" t="s">
        <v>33</v>
      </c>
      <c r="B16" s="14">
        <v>592190</v>
      </c>
      <c r="C16" s="24">
        <f>'[1]Centros '!$D16</f>
        <v>210</v>
      </c>
      <c r="D16" s="25">
        <f>[2]financiación!$E15</f>
        <v>4854</v>
      </c>
      <c r="E16" s="12">
        <f t="shared" si="0"/>
        <v>0.81966936287340209</v>
      </c>
      <c r="F16" s="27">
        <f>[3]Total!$B16</f>
        <v>4733</v>
      </c>
      <c r="G16" s="28">
        <f>[4]CCAA!B18</f>
        <v>5694.079999999999</v>
      </c>
    </row>
    <row r="17" spans="1:7" x14ac:dyDescent="0.2">
      <c r="A17" s="10" t="s">
        <v>3</v>
      </c>
      <c r="B17" s="14">
        <v>1337283</v>
      </c>
      <c r="C17" s="24">
        <f>'[1]Centros '!$D17</f>
        <v>880</v>
      </c>
      <c r="D17" s="25">
        <f>[2]financiación!$E16</f>
        <v>17543</v>
      </c>
      <c r="E17" s="12">
        <f t="shared" si="0"/>
        <v>1.3118390049077122</v>
      </c>
      <c r="F17" s="27">
        <f>[3]Total!$B17</f>
        <v>9828</v>
      </c>
      <c r="G17" s="28">
        <f>[4]CCAA!B19</f>
        <v>10241.879999999999</v>
      </c>
    </row>
    <row r="18" spans="1:7" x14ac:dyDescent="0.2">
      <c r="A18" s="10" t="s">
        <v>4</v>
      </c>
      <c r="B18" s="14">
        <v>902953</v>
      </c>
      <c r="C18" s="24">
        <f>'[1]Centros '!$D18</f>
        <v>212</v>
      </c>
      <c r="D18" s="25">
        <f>[2]financiación!$E17</f>
        <v>9541</v>
      </c>
      <c r="E18" s="12">
        <f t="shared" si="0"/>
        <v>1.0566441442688601</v>
      </c>
      <c r="F18" s="27">
        <f>[3]Total!$B18</f>
        <v>4425</v>
      </c>
      <c r="G18" s="28">
        <f>[4]CCAA!B20</f>
        <v>9996</v>
      </c>
    </row>
    <row r="19" spans="1:7" x14ac:dyDescent="0.2">
      <c r="A19" s="30" t="s">
        <v>37</v>
      </c>
      <c r="B19" s="14">
        <v>215593</v>
      </c>
      <c r="C19" s="24">
        <f>'[1]Centros '!$D19</f>
        <v>90</v>
      </c>
      <c r="D19" s="25">
        <f>[2]financiación!$E18</f>
        <v>517</v>
      </c>
      <c r="E19" s="12">
        <f t="shared" si="0"/>
        <v>0.23980370420189895</v>
      </c>
      <c r="F19" s="27">
        <f>[3]Total!$B19</f>
        <v>1527</v>
      </c>
      <c r="G19" s="28">
        <f>[4]CCAA!B21</f>
        <v>6100</v>
      </c>
    </row>
    <row r="20" spans="1:7" x14ac:dyDescent="0.2">
      <c r="A20" s="10" t="s">
        <v>5</v>
      </c>
      <c r="B20" s="14">
        <v>648045</v>
      </c>
      <c r="C20" s="24">
        <f>'[1]Centros '!$D20</f>
        <v>174</v>
      </c>
      <c r="D20" s="25">
        <f>[2]financiación!$E19</f>
        <v>6630</v>
      </c>
      <c r="E20" s="12">
        <f t="shared" si="0"/>
        <v>1.0230771011272364</v>
      </c>
      <c r="F20" s="27">
        <f>[3]Total!$B20</f>
        <v>6325</v>
      </c>
      <c r="G20" s="28">
        <f>[4]CCAA!B22</f>
        <v>10991</v>
      </c>
    </row>
    <row r="21" spans="1:7" x14ac:dyDescent="0.2">
      <c r="A21" s="30" t="s">
        <v>34</v>
      </c>
      <c r="B21" s="14">
        <v>1053191</v>
      </c>
      <c r="C21" s="24">
        <f>'[1]Centros '!$D21</f>
        <v>285</v>
      </c>
      <c r="D21" s="25">
        <f>[2]financiación!$E20</f>
        <v>14882</v>
      </c>
      <c r="E21" s="12">
        <f t="shared" si="0"/>
        <v>1.4130390404019784</v>
      </c>
      <c r="F21" s="27">
        <f>[3]Total!$B21</f>
        <v>3013</v>
      </c>
      <c r="G21" s="28">
        <f>[4]CCAA!B23</f>
        <v>7723.44</v>
      </c>
    </row>
    <row r="22" spans="1:7" x14ac:dyDescent="0.2">
      <c r="A22" s="10" t="s">
        <v>6</v>
      </c>
      <c r="B22" s="14">
        <v>216285</v>
      </c>
      <c r="C22" s="24">
        <f>'[1]Centros '!$D22</f>
        <v>100</v>
      </c>
      <c r="D22" s="25">
        <f>[2]financiación!$E21</f>
        <v>1716</v>
      </c>
      <c r="E22" s="12">
        <f t="shared" si="0"/>
        <v>0.79339760038837637</v>
      </c>
      <c r="F22" s="27">
        <f>[3]Total!$B22</f>
        <v>1069</v>
      </c>
      <c r="G22" s="28">
        <f>[4]CCAA!B24</f>
        <v>8400</v>
      </c>
    </row>
    <row r="23" spans="1:7" x14ac:dyDescent="0.2">
      <c r="A23" s="10" t="s">
        <v>27</v>
      </c>
      <c r="B23" s="14">
        <v>119215</v>
      </c>
      <c r="C23" s="24">
        <f>'[1]Centros '!$D23</f>
        <v>56</v>
      </c>
      <c r="D23" s="25">
        <f>[2]financiación!$E22</f>
        <v>945</v>
      </c>
      <c r="E23" s="12">
        <f t="shared" si="0"/>
        <v>0.79268548420920182</v>
      </c>
      <c r="F23" s="27">
        <f>[3]Total!$B23</f>
        <v>272</v>
      </c>
      <c r="G23" s="28">
        <f>[4]CCAA!B25</f>
        <v>11833.19</v>
      </c>
    </row>
    <row r="24" spans="1:7" x14ac:dyDescent="0.2">
      <c r="A24" s="10" t="s">
        <v>0</v>
      </c>
      <c r="B24" s="14">
        <v>454132</v>
      </c>
      <c r="C24" s="24">
        <f>'[1]Centros '!$D24</f>
        <v>151</v>
      </c>
      <c r="D24" s="25">
        <f>[2]financiación!$E23</f>
        <v>4150</v>
      </c>
      <c r="E24" s="12">
        <f t="shared" si="0"/>
        <v>0.91383122087851121</v>
      </c>
      <c r="F24" s="27">
        <f>[3]Total!$B24</f>
        <v>3361</v>
      </c>
      <c r="G24" s="28">
        <f>[4]CCAA!B26</f>
        <v>15553.47</v>
      </c>
    </row>
    <row r="25" spans="1:7" x14ac:dyDescent="0.2">
      <c r="A25" s="10" t="s">
        <v>28</v>
      </c>
      <c r="B25" s="14">
        <v>62014</v>
      </c>
      <c r="C25" s="24">
        <f>'[1]Centros '!$D25</f>
        <v>18</v>
      </c>
      <c r="D25" s="25">
        <f>[2]financiación!$E24</f>
        <v>542</v>
      </c>
      <c r="E25" s="12">
        <f t="shared" si="0"/>
        <v>0.87399619440771437</v>
      </c>
      <c r="F25" s="27">
        <f>[3]Total!$B25</f>
        <v>556</v>
      </c>
      <c r="G25" s="28">
        <f>[4]CCAA!B27</f>
        <v>7459.2</v>
      </c>
    </row>
    <row r="26" spans="1:7" x14ac:dyDescent="0.2">
      <c r="A26" s="10" t="s">
        <v>29</v>
      </c>
      <c r="B26" s="14">
        <v>9260</v>
      </c>
      <c r="C26" s="24">
        <f>'[1]Centros '!$D26</f>
        <v>2</v>
      </c>
      <c r="D26" s="25">
        <f>[2]financiación!$E25</f>
        <v>45</v>
      </c>
      <c r="E26" s="12">
        <f t="shared" si="0"/>
        <v>0.48596112311015116</v>
      </c>
      <c r="F26" s="27">
        <f>[3]Total!$B26</f>
        <v>39</v>
      </c>
      <c r="G26" s="28">
        <f>[4]CCAA!B28</f>
        <v>1415.58</v>
      </c>
    </row>
    <row r="27" spans="1:7" x14ac:dyDescent="0.2">
      <c r="A27" s="10" t="s">
        <v>7</v>
      </c>
      <c r="B27" s="14">
        <v>8198</v>
      </c>
      <c r="C27" s="24">
        <f>'[1]Centros '!$D27</f>
        <v>4</v>
      </c>
      <c r="D27" s="25">
        <f>[2]financiación!$E26</f>
        <v>138</v>
      </c>
      <c r="E27" s="12">
        <f t="shared" si="0"/>
        <v>1.6833373993656988</v>
      </c>
      <c r="F27" s="27">
        <f>[3]Total!$B27</f>
        <v>115</v>
      </c>
      <c r="G27" s="28">
        <f>[4]CCAA!B29</f>
        <v>10800</v>
      </c>
    </row>
    <row r="28" spans="1:7" x14ac:dyDescent="0.2">
      <c r="A28" s="11" t="s">
        <v>8</v>
      </c>
      <c r="B28" s="15">
        <v>8442427</v>
      </c>
      <c r="C28" s="26">
        <f>'[1]Centros '!$D28</f>
        <v>3174</v>
      </c>
      <c r="D28" s="26">
        <f>[2]financiación!$E27</f>
        <v>86419</v>
      </c>
      <c r="E28" s="16">
        <f t="shared" si="0"/>
        <v>1.0236274474152989</v>
      </c>
      <c r="F28" s="32">
        <f>[3]Total!$B28</f>
        <v>47963.007100000003</v>
      </c>
      <c r="G28" s="29">
        <f>[4]CCAA!B30</f>
        <v>8748.948245614034</v>
      </c>
    </row>
    <row r="29" spans="1:7" x14ac:dyDescent="0.2">
      <c r="A29" s="2" t="s">
        <v>31</v>
      </c>
      <c r="B29" s="5"/>
      <c r="C29" s="5"/>
      <c r="D29" s="6"/>
      <c r="E29" s="4"/>
      <c r="F29" s="6"/>
    </row>
    <row r="30" spans="1:7" x14ac:dyDescent="0.2">
      <c r="A30" s="13" t="s">
        <v>32</v>
      </c>
      <c r="B30" s="5"/>
      <c r="C30" s="5"/>
      <c r="D30" s="6"/>
      <c r="E30" s="4"/>
    </row>
    <row r="31" spans="1:7" x14ac:dyDescent="0.2">
      <c r="A31" s="2" t="s">
        <v>14</v>
      </c>
      <c r="B31" s="7"/>
      <c r="C31" s="7"/>
      <c r="D31" s="8"/>
      <c r="E31" s="4"/>
    </row>
    <row r="32" spans="1:7" x14ac:dyDescent="0.2">
      <c r="A32" s="2" t="s">
        <v>1</v>
      </c>
      <c r="B32" s="7"/>
      <c r="C32" s="7"/>
      <c r="D32" s="8"/>
      <c r="E32" s="4"/>
    </row>
    <row r="33" spans="1:7" x14ac:dyDescent="0.2">
      <c r="A33" s="31" t="s">
        <v>38</v>
      </c>
      <c r="B33" s="7"/>
      <c r="C33" s="7"/>
      <c r="D33" s="8"/>
      <c r="E33" s="4"/>
    </row>
    <row r="34" spans="1:7" x14ac:dyDescent="0.2">
      <c r="A34" s="2" t="s">
        <v>35</v>
      </c>
      <c r="B34" s="7"/>
      <c r="C34" s="7"/>
      <c r="D34" s="8"/>
      <c r="E34" s="4"/>
    </row>
    <row r="35" spans="1:7" x14ac:dyDescent="0.2">
      <c r="A35" s="2"/>
    </row>
    <row r="36" spans="1:7" x14ac:dyDescent="0.2">
      <c r="A36" s="37"/>
      <c r="B36" s="37"/>
      <c r="C36" s="37"/>
      <c r="D36" s="37"/>
      <c r="E36" s="37"/>
      <c r="F36" s="37"/>
      <c r="G36" s="37"/>
    </row>
    <row r="37" spans="1:7" x14ac:dyDescent="0.2">
      <c r="A37" s="37"/>
      <c r="B37" s="37"/>
      <c r="C37" s="37"/>
      <c r="D37" s="37"/>
      <c r="E37" s="37"/>
      <c r="F37" s="37"/>
      <c r="G37" s="37"/>
    </row>
    <row r="38" spans="1:7" x14ac:dyDescent="0.2">
      <c r="A38" s="37"/>
      <c r="B38" s="37"/>
      <c r="C38" s="37"/>
      <c r="D38" s="37"/>
      <c r="E38" s="37"/>
      <c r="F38" s="37"/>
      <c r="G38" s="37"/>
    </row>
    <row r="39" spans="1:7" x14ac:dyDescent="0.2">
      <c r="A39" s="2"/>
    </row>
    <row r="40" spans="1:7" x14ac:dyDescent="0.2">
      <c r="A40" s="2"/>
    </row>
  </sheetData>
  <mergeCells count="5">
    <mergeCell ref="C7:C8"/>
    <mergeCell ref="D7:D8"/>
    <mergeCell ref="E7:E8"/>
    <mergeCell ref="F7:F8"/>
    <mergeCell ref="A36:G3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</vt:lpstr>
      <vt:lpstr>CCAA!Área_de_impresión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2015-07-16T08:51:25Z</cp:lastPrinted>
  <dcterms:created xsi:type="dcterms:W3CDTF">2004-06-02T10:36:21Z</dcterms:created>
  <dcterms:modified xsi:type="dcterms:W3CDTF">2015-11-26T11:26:39Z</dcterms:modified>
</cp:coreProperties>
</file>