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5\Diciembre de 2025\"/>
    </mc:Choice>
  </mc:AlternateContent>
  <xr:revisionPtr revIDLastSave="0" documentId="13_ncr:1_{2340D914-0843-4310-BDDB-9CA4FC8C0A0C}" xr6:coauthVersionLast="47" xr6:coauthVersionMax="47" xr10:uidLastSave="{00000000-0000-0000-0000-000000000000}"/>
  <bookViews>
    <workbookView xWindow="-110" yWindow="-110" windowWidth="19420" windowHeight="10300" xr2:uid="{AD16B61F-3911-4F4C-AA6A-AC57A1DAB45F}"/>
  </bookViews>
  <sheets>
    <sheet name="Cuadro_fallecidos" sheetId="1" r:id="rId1"/>
    <sheet name="Cuadro_fallecidos_porCCAA" sheetId="2" r:id="rId2"/>
  </sheets>
  <definedNames>
    <definedName name="_xlnm.Print_Area" localSheetId="0">Cuadro_fallecidos!$A$1:$S$31</definedName>
    <definedName name="_xlnm.Print_Area" localSheetId="1">Cuadro_fallecidos_porCCAA!$A$1:$S$38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Q14" i="1" s="1"/>
  <c r="P20" i="1"/>
  <c r="Q20" i="1" s="1"/>
  <c r="P24" i="1"/>
  <c r="Q24" i="1" s="1"/>
  <c r="F32" i="2"/>
  <c r="H13" i="2"/>
  <c r="H17" i="2"/>
  <c r="H21" i="2"/>
  <c r="H23" i="2"/>
  <c r="H27" i="2"/>
  <c r="H31" i="2"/>
  <c r="N14" i="1"/>
  <c r="O14" i="1" s="1"/>
  <c r="K14" i="1"/>
  <c r="N16" i="1"/>
  <c r="O16" i="1" s="1"/>
  <c r="K16" i="1"/>
  <c r="N18" i="1"/>
  <c r="O18" i="1" s="1"/>
  <c r="K18" i="1"/>
  <c r="N20" i="1"/>
  <c r="O20" i="1" s="1"/>
  <c r="K20" i="1"/>
  <c r="N22" i="1"/>
  <c r="O22" i="1" s="1"/>
  <c r="K22" i="1"/>
  <c r="N24" i="1"/>
  <c r="O24" i="1" s="1"/>
  <c r="K24" i="1"/>
  <c r="M14" i="2"/>
  <c r="M16" i="2"/>
  <c r="M18" i="2"/>
  <c r="M20" i="2"/>
  <c r="M22" i="2"/>
  <c r="M24" i="2"/>
  <c r="M26" i="2"/>
  <c r="M28" i="2"/>
  <c r="M30" i="2"/>
  <c r="P16" i="1"/>
  <c r="Q16" i="1" s="1"/>
  <c r="P18" i="1"/>
  <c r="Q18" i="1" s="1"/>
  <c r="P22" i="1"/>
  <c r="Q22" i="1" s="1"/>
  <c r="H15" i="2"/>
  <c r="H19" i="2"/>
  <c r="H25" i="2"/>
  <c r="H29" i="2"/>
  <c r="H13" i="1"/>
  <c r="F25" i="1"/>
  <c r="H15" i="1"/>
  <c r="H17" i="1"/>
  <c r="H19" i="1"/>
  <c r="H21" i="1"/>
  <c r="H23" i="1"/>
  <c r="I32" i="2"/>
  <c r="P13" i="2"/>
  <c r="P15" i="2"/>
  <c r="Q15" i="2" s="1"/>
  <c r="P17" i="2"/>
  <c r="Q17" i="2" s="1"/>
  <c r="P19" i="2"/>
  <c r="Q19" i="2" s="1"/>
  <c r="P21" i="2"/>
  <c r="Q21" i="2" s="1"/>
  <c r="P23" i="2"/>
  <c r="Q23" i="2" s="1"/>
  <c r="P25" i="2"/>
  <c r="Q25" i="2" s="1"/>
  <c r="P27" i="2"/>
  <c r="Q27" i="2" s="1"/>
  <c r="P29" i="2"/>
  <c r="Q29" i="2" s="1"/>
  <c r="P31" i="2"/>
  <c r="Q31" i="2" s="1"/>
  <c r="M24" i="1"/>
  <c r="R32" i="2"/>
  <c r="N17" i="2"/>
  <c r="O17" i="2" s="1"/>
  <c r="K17" i="2"/>
  <c r="N21" i="2"/>
  <c r="O21" i="2" s="1"/>
  <c r="K21" i="2"/>
  <c r="N31" i="2"/>
  <c r="O31" i="2" s="1"/>
  <c r="K31" i="2"/>
  <c r="P13" i="1"/>
  <c r="I25" i="1"/>
  <c r="P15" i="1"/>
  <c r="Q15" i="1" s="1"/>
  <c r="P17" i="1"/>
  <c r="Q17" i="1" s="1"/>
  <c r="P19" i="1"/>
  <c r="Q19" i="1" s="1"/>
  <c r="P21" i="1"/>
  <c r="Q21" i="1" s="1"/>
  <c r="P23" i="1"/>
  <c r="Q23" i="1" s="1"/>
  <c r="H14" i="2"/>
  <c r="H16" i="2"/>
  <c r="H18" i="2"/>
  <c r="H20" i="2"/>
  <c r="H22" i="2"/>
  <c r="H24" i="2"/>
  <c r="H26" i="2"/>
  <c r="H28" i="2"/>
  <c r="H30" i="2"/>
  <c r="M20" i="1"/>
  <c r="N15" i="2"/>
  <c r="O15" i="2" s="1"/>
  <c r="K15" i="2"/>
  <c r="K13" i="1"/>
  <c r="J25" i="1"/>
  <c r="N13" i="1"/>
  <c r="R25" i="1"/>
  <c r="K15" i="1"/>
  <c r="N15" i="1"/>
  <c r="O15" i="1" s="1"/>
  <c r="K17" i="1"/>
  <c r="N17" i="1"/>
  <c r="O17" i="1" s="1"/>
  <c r="K19" i="1"/>
  <c r="N19" i="1"/>
  <c r="O19" i="1" s="1"/>
  <c r="K21" i="1"/>
  <c r="N21" i="1"/>
  <c r="O21" i="1" s="1"/>
  <c r="K23" i="1"/>
  <c r="N23" i="1"/>
  <c r="O23" i="1" s="1"/>
  <c r="M13" i="2"/>
  <c r="L32" i="2"/>
  <c r="M15" i="2"/>
  <c r="M17" i="2"/>
  <c r="M19" i="2"/>
  <c r="M21" i="2"/>
  <c r="M23" i="2"/>
  <c r="M25" i="2"/>
  <c r="M27" i="2"/>
  <c r="M29" i="2"/>
  <c r="M31" i="2"/>
  <c r="M16" i="1"/>
  <c r="M22" i="1"/>
  <c r="H14" i="1"/>
  <c r="H16" i="1"/>
  <c r="H18" i="1"/>
  <c r="H20" i="1"/>
  <c r="H22" i="1"/>
  <c r="H24" i="1"/>
  <c r="P14" i="2"/>
  <c r="Q14" i="2" s="1"/>
  <c r="P16" i="2"/>
  <c r="Q16" i="2" s="1"/>
  <c r="P18" i="2"/>
  <c r="Q18" i="2" s="1"/>
  <c r="P20" i="2"/>
  <c r="Q20" i="2" s="1"/>
  <c r="P22" i="2"/>
  <c r="Q22" i="2" s="1"/>
  <c r="P24" i="2"/>
  <c r="Q24" i="2" s="1"/>
  <c r="P26" i="2"/>
  <c r="Q26" i="2" s="1"/>
  <c r="P28" i="2"/>
  <c r="Q28" i="2" s="1"/>
  <c r="P30" i="2"/>
  <c r="Q30" i="2" s="1"/>
  <c r="M14" i="1"/>
  <c r="M18" i="1"/>
  <c r="J32" i="2"/>
  <c r="N13" i="2"/>
  <c r="K13" i="2"/>
  <c r="N19" i="2"/>
  <c r="O19" i="2" s="1"/>
  <c r="K19" i="2"/>
  <c r="N23" i="2"/>
  <c r="O23" i="2" s="1"/>
  <c r="K23" i="2"/>
  <c r="N25" i="2"/>
  <c r="O25" i="2" s="1"/>
  <c r="K25" i="2"/>
  <c r="N27" i="2"/>
  <c r="O27" i="2" s="1"/>
  <c r="K27" i="2"/>
  <c r="N29" i="2"/>
  <c r="O29" i="2" s="1"/>
  <c r="K29" i="2"/>
  <c r="L25" i="1"/>
  <c r="M25" i="1" s="1"/>
  <c r="M13" i="1"/>
  <c r="M15" i="1"/>
  <c r="M17" i="1"/>
  <c r="M19" i="1"/>
  <c r="M21" i="1"/>
  <c r="M23" i="1"/>
  <c r="N14" i="2"/>
  <c r="O14" i="2" s="1"/>
  <c r="K14" i="2"/>
  <c r="N16" i="2"/>
  <c r="O16" i="2" s="1"/>
  <c r="K16" i="2"/>
  <c r="N18" i="2"/>
  <c r="O18" i="2" s="1"/>
  <c r="K18" i="2"/>
  <c r="N20" i="2"/>
  <c r="O20" i="2" s="1"/>
  <c r="K20" i="2"/>
  <c r="N22" i="2"/>
  <c r="O22" i="2" s="1"/>
  <c r="K22" i="2"/>
  <c r="N24" i="2"/>
  <c r="O24" i="2" s="1"/>
  <c r="K24" i="2"/>
  <c r="N26" i="2"/>
  <c r="O26" i="2" s="1"/>
  <c r="K26" i="2"/>
  <c r="N28" i="2"/>
  <c r="O28" i="2" s="1"/>
  <c r="K28" i="2"/>
  <c r="N30" i="2"/>
  <c r="O30" i="2" s="1"/>
  <c r="K30" i="2"/>
  <c r="K32" i="2" l="1"/>
  <c r="K25" i="1"/>
  <c r="O13" i="1"/>
  <c r="N25" i="1"/>
  <c r="O25" i="1" s="1"/>
  <c r="H32" i="2"/>
  <c r="P32" i="2"/>
  <c r="Q32" i="2" s="1"/>
  <c r="Q13" i="2"/>
  <c r="H25" i="1"/>
  <c r="M32" i="2"/>
  <c r="N32" i="2"/>
  <c r="O32" i="2" s="1"/>
  <c r="O13" i="2"/>
  <c r="P25" i="1"/>
  <c r="Q25" i="1" s="1"/>
  <c r="Q13" i="1"/>
</calcChain>
</file>

<file path=xl/sharedStrings.xml><?xml version="1.0" encoding="utf-8"?>
<sst xmlns="http://schemas.openxmlformats.org/spreadsheetml/2006/main" count="93" uniqueCount="54">
  <si>
    <t>Suma de Sol_Fallecidos</t>
  </si>
  <si>
    <t>Suma de Resol_Fallecidos</t>
  </si>
  <si>
    <t>Suma de Benef_Fallecidos</t>
  </si>
  <si>
    <t>Suma de Prest_Fallecidos</t>
  </si>
  <si>
    <t>(1)
TOTAL SOLICITUDES</t>
  </si>
  <si>
    <t>(2)
SOLICITUDES SIN VALORAR</t>
  </si>
  <si>
    <t>(3)
PERSONAS CON RESOLUCIÓN DE GRADO Y NIVEL</t>
  </si>
  <si>
    <t>(4) PERSONAS VALORADAS EN SITUACIÓN DE DEPENDENCIA</t>
  </si>
  <si>
    <t>(5)
RESOLUCIONES DE PERSONAS VALORADAS SIN GRADO (GRADO 0) NO DEPENDIENTES</t>
  </si>
  <si>
    <t>(6)
Nº PRESTACIONES ASOCIADAS A BENEFICIARIOS FALLECIDOS</t>
  </si>
  <si>
    <t>RESOLUCIONES PERSONAS VALORADAS EN SITUACIÓN DE DEPENDENCIA</t>
  </si>
  <si>
    <t xml:space="preserve">PERSONAS CON PRESTACIÓN RECONOCIDA </t>
  </si>
  <si>
    <t>PERSONAS PENDIENTES DE RECIBIR PRESTACIÓN</t>
  </si>
  <si>
    <t>Nº</t>
  </si>
  <si>
    <t>% (sobre 3)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</si>
  <si>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</si>
  <si>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</si>
  <si>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</si>
  <si>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</si>
  <si>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</si>
  <si>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</si>
  <si>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</si>
  <si>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</si>
  <si>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</si>
  <si>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</si>
  <si>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</si>
  <si>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</si>
  <si>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</si>
  <si>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</si>
  <si>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Las "Personas con resolución de grado y nivel " vienen referidas a todas las  personas sobre las que se ha emitido una resolución de valoración, con independencia de su resultado</t>
  </si>
  <si>
    <t>* A partir del 1 de Julio de 2015 todos los dependientes tienen derecho a prestación</t>
  </si>
  <si>
    <t>Las "Personas con resolución de reconocimiento de la prestación" se relacionan con las personas que ya tienen reconocida una prestación de manera efectiva.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</si>
  <si>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</si>
  <si>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</si>
  <si>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</si>
  <si>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</si>
  <si>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</si>
  <si>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</si>
  <si>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</si>
  <si>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</si>
  <si>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</si>
  <si>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</si>
  <si>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</si>
  <si>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</si>
  <si>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</si>
  <si>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</si>
  <si>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</si>
  <si>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</si>
  <si>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</si>
  <si>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</si>
  <si>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</si>
  <si>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EVOLUCIÓN DE PERSONAS FALLECIDAS RELACIONADAS CON LAS DISTINTAS FASES DEL PROCESO DE RECONOCIMIENTO DE LA SITUACIÓN DE DEPENDENCIA - ENERO A DICIEMBRE 2025</t>
  </si>
  <si>
    <t>AÑO 2025</t>
  </si>
  <si>
    <t>PERSONAS FALLECIDAS RELACIONADAS CON LAS DISTINTAS FASES DEL PROCESO DE RECONOCIMIENTO DE LA SITUACIÓN DE DEPENDENCIA POR CCAA - 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</si>
</sst>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8"/>
      <color theme="0"/>
      <name val="Arial"/>
      <family val="2"/>
    </font>
    <font>
      <sz val="11"/>
      <color indexed="8"/>
      <name val="Calibri"/>
      <family val="2"/>
    </font>
    <font>
      <b/>
      <sz val="14"/>
      <color theme="0"/>
      <name val="Verdana"/>
      <family val="2"/>
    </font>
    <font>
      <b/>
      <sz val="8"/>
      <color theme="0"/>
      <name val="Verdana"/>
      <family val="2"/>
    </font>
    <font>
      <b/>
      <sz val="10"/>
      <color theme="4" tint="-0.249977111117893"/>
      <name val="Arial"/>
      <family val="2"/>
    </font>
    <font>
      <sz val="9"/>
      <color theme="4" tint="-0.249977111117893"/>
      <name val="Calibri"/>
      <family val="2"/>
    </font>
    <font>
      <sz val="10"/>
      <color theme="4" tint="-0.249977111117893"/>
      <name val="Calibri"/>
      <family val="2"/>
    </font>
    <font>
      <b/>
      <sz val="8"/>
      <color theme="4" tint="-0.249977111117893"/>
      <name val="Arial"/>
      <family val="2"/>
    </font>
    <font>
      <sz val="10"/>
      <color theme="1"/>
      <name val="Calibri"/>
      <family val="2"/>
    </font>
    <font>
      <sz val="10"/>
      <color indexed="17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rgb="FF0099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5">
    <xf numFmtId="0" fontId="0" fillId="0" borderId="0" xfId="0"/>
    <xf numFmtId="0" fontId="3" fillId="0" borderId="0" xfId="1" applyFont="1"/>
    <xf numFmtId="0" fontId="4" fillId="0" borderId="0" xfId="1" applyFont="1"/>
    <xf numFmtId="0" fontId="1" fillId="0" borderId="0" xfId="2" applyFont="1"/>
    <xf numFmtId="0" fontId="2" fillId="0" borderId="0" xfId="1"/>
    <xf numFmtId="0" fontId="5" fillId="0" borderId="0" xfId="2"/>
    <xf numFmtId="0" fontId="3" fillId="3" borderId="0" xfId="1" applyFont="1" applyFill="1"/>
    <xf numFmtId="0" fontId="2" fillId="3" borderId="0" xfId="1" applyFill="1"/>
    <xf numFmtId="0" fontId="6" fillId="3" borderId="0" xfId="0" applyFont="1" applyFill="1" applyAlignment="1">
      <alignment horizontal="center" vertical="center" wrapText="1"/>
    </xf>
    <xf numFmtId="0" fontId="5" fillId="3" borderId="0" xfId="2" applyFill="1"/>
    <xf numFmtId="0" fontId="7" fillId="2" borderId="0" xfId="0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1" fillId="3" borderId="0" xfId="2" applyFont="1" applyFill="1" applyAlignment="1">
      <alignment horizontal="center" vertical="center" wrapText="1"/>
    </xf>
    <xf numFmtId="0" fontId="12" fillId="0" borderId="11" xfId="1" applyFont="1" applyBorder="1"/>
    <xf numFmtId="0" fontId="13" fillId="0" borderId="0" xfId="1" applyFont="1"/>
    <xf numFmtId="3" fontId="14" fillId="0" borderId="11" xfId="1" applyNumberFormat="1" applyFont="1" applyBorder="1" applyAlignment="1">
      <alignment horizontal="center"/>
    </xf>
    <xf numFmtId="3" fontId="14" fillId="0" borderId="0" xfId="1" applyNumberFormat="1" applyFont="1" applyAlignment="1">
      <alignment horizontal="center"/>
    </xf>
    <xf numFmtId="10" fontId="15" fillId="0" borderId="11" xfId="1" applyNumberFormat="1" applyFont="1" applyBorder="1" applyAlignment="1">
      <alignment horizontal="center"/>
    </xf>
    <xf numFmtId="0" fontId="12" fillId="0" borderId="12" xfId="1" applyFont="1" applyBorder="1"/>
    <xf numFmtId="3" fontId="14" fillId="0" borderId="12" xfId="1" applyNumberFormat="1" applyFont="1" applyBorder="1" applyAlignment="1">
      <alignment horizontal="center"/>
    </xf>
    <xf numFmtId="10" fontId="15" fillId="0" borderId="12" xfId="1" applyNumberFormat="1" applyFont="1" applyBorder="1" applyAlignment="1">
      <alignment horizontal="center"/>
    </xf>
    <xf numFmtId="3" fontId="2" fillId="0" borderId="0" xfId="1" applyNumberFormat="1"/>
    <xf numFmtId="0" fontId="12" fillId="0" borderId="13" xfId="1" applyFont="1" applyBorder="1"/>
    <xf numFmtId="3" fontId="14" fillId="0" borderId="13" xfId="1" applyNumberFormat="1" applyFont="1" applyBorder="1" applyAlignment="1">
      <alignment horizontal="center"/>
    </xf>
    <xf numFmtId="0" fontId="12" fillId="0" borderId="14" xfId="1" applyFont="1" applyBorder="1"/>
    <xf numFmtId="3" fontId="14" fillId="0" borderId="14" xfId="1" applyNumberFormat="1" applyFont="1" applyBorder="1" applyAlignment="1">
      <alignment horizontal="center"/>
    </xf>
    <xf numFmtId="10" fontId="15" fillId="0" borderId="14" xfId="1" applyNumberFormat="1" applyFont="1" applyBorder="1" applyAlignment="1">
      <alignment horizontal="center"/>
    </xf>
    <xf numFmtId="0" fontId="12" fillId="0" borderId="0" xfId="1" applyFont="1"/>
    <xf numFmtId="10" fontId="15" fillId="0" borderId="0" xfId="1" applyNumberFormat="1" applyFont="1" applyAlignment="1">
      <alignment horizontal="center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right"/>
    </xf>
    <xf numFmtId="10" fontId="2" fillId="0" borderId="0" xfId="1" applyNumberFormat="1"/>
    <xf numFmtId="10" fontId="15" fillId="0" borderId="13" xfId="1" applyNumberFormat="1" applyFont="1" applyBorder="1" applyAlignment="1">
      <alignment horizontal="center"/>
    </xf>
    <xf numFmtId="0" fontId="12" fillId="0" borderId="14" xfId="1" applyFont="1" applyBorder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wrapText="1"/>
    </xf>
  </cellXfs>
  <cellStyles count="3">
    <cellStyle name="Normal" xfId="0" builtinId="0"/>
    <cellStyle name="Normal 2" xfId="2" xr:uid="{9D42EF7E-9414-4E4B-88EE-A63022A0925E}"/>
    <cellStyle name="Normal_CRUCE INE  A 1 11 2012" xfId="1" xr:uid="{EB5DFA6D-A57D-48A6-86A7-8BCE8089E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163719</xdr:colOff>
      <xdr:row>4</xdr:row>
      <xdr:rowOff>123771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4621EA-F7A4-43C1-9CD9-6B34B483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2794" cy="847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163719</xdr:colOff>
      <xdr:row>4</xdr:row>
      <xdr:rowOff>123771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A353E-D4DC-406C-B357-D7B116CF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2794" cy="847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pendencia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1A555-CE45-4B09-8113-3116411DAA60}">
  <sheetPr codeName="Hoja4">
    <tabColor theme="4"/>
    <pageSetUpPr fitToPage="1"/>
  </sheetPr>
  <dimension ref="A6:W40"/>
  <sheetViews>
    <sheetView tabSelected="1" zoomScaleNormal="100" workbookViewId="0"/>
  </sheetViews>
  <sheetFormatPr baseColWidth="10" defaultColWidth="11.453125" defaultRowHeight="14.5" x14ac:dyDescent="0.35"/>
  <cols>
    <col min="1" max="2" width="3.54296875" style="1" customWidth="1"/>
    <col min="3" max="3" width="1.453125" style="4" customWidth="1"/>
    <col min="4" max="4" width="24.81640625" style="4" customWidth="1"/>
    <col min="5" max="5" width="0.81640625" style="4" customWidth="1"/>
    <col min="6" max="6" width="12.453125" style="4" customWidth="1"/>
    <col min="7" max="7" width="0.81640625" style="4" customWidth="1"/>
    <col min="8" max="8" width="10.26953125" style="4" customWidth="1"/>
    <col min="9" max="9" width="13.453125" style="4" customWidth="1"/>
    <col min="10" max="10" width="9" style="4" customWidth="1"/>
    <col min="11" max="11" width="12.1796875" style="4" customWidth="1"/>
    <col min="12" max="12" width="8.54296875" style="4" customWidth="1"/>
    <col min="13" max="13" width="9.7265625" style="4" customWidth="1"/>
    <col min="14" max="14" width="8.453125" style="4" customWidth="1"/>
    <col min="15" max="15" width="9.7265625" style="4" customWidth="1"/>
    <col min="16" max="16" width="8.7265625" style="4" customWidth="1"/>
    <col min="17" max="17" width="11.54296875" style="4" customWidth="1"/>
    <col min="18" max="18" width="16.1796875" style="4" customWidth="1"/>
    <col min="19" max="19" width="1.81640625" style="4" customWidth="1"/>
    <col min="20" max="20" width="11.453125" style="4"/>
    <col min="21" max="22" width="11.54296875" style="5" customWidth="1"/>
    <col min="23" max="16384" width="11.453125" style="4"/>
  </cols>
  <sheetData>
    <row r="6" spans="1:22" s="1" customFormat="1" x14ac:dyDescent="0.35">
      <c r="F6" s="2" t="s">
        <v>0</v>
      </c>
      <c r="G6" s="2"/>
      <c r="H6" s="2"/>
      <c r="I6" s="2" t="s">
        <v>1</v>
      </c>
      <c r="J6" s="2"/>
      <c r="K6" s="2"/>
      <c r="L6" s="2" t="s">
        <v>2</v>
      </c>
      <c r="M6" s="2"/>
      <c r="N6" s="2"/>
      <c r="O6" s="2"/>
      <c r="P6" s="2"/>
      <c r="Q6" s="2"/>
      <c r="R6" s="2" t="s">
        <v>3</v>
      </c>
      <c r="U6" s="3"/>
      <c r="V6" s="3"/>
    </row>
    <row r="7" spans="1:22" ht="34" customHeight="1" x14ac:dyDescent="0.35">
      <c r="D7" s="40" t="s">
        <v>51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22" s="7" customFormat="1" ht="2.5" customHeight="1" thickBot="1" x14ac:dyDescent="0.4">
      <c r="A8" s="6"/>
      <c r="B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U8" s="9"/>
      <c r="V8" s="9"/>
    </row>
    <row r="9" spans="1:22" ht="16.5" customHeight="1" thickBot="1" x14ac:dyDescent="0.4">
      <c r="D9" s="41" t="s">
        <v>52</v>
      </c>
      <c r="E9" s="11"/>
      <c r="F9" s="41" t="s">
        <v>4</v>
      </c>
      <c r="G9" s="12"/>
      <c r="H9" s="42" t="s">
        <v>5</v>
      </c>
      <c r="I9" s="42" t="s">
        <v>6</v>
      </c>
      <c r="J9" s="44" t="s">
        <v>7</v>
      </c>
      <c r="K9" s="45"/>
      <c r="L9" s="45"/>
      <c r="M9" s="45"/>
      <c r="N9" s="45"/>
      <c r="O9" s="46"/>
      <c r="P9" s="47" t="s">
        <v>8</v>
      </c>
      <c r="Q9" s="48"/>
      <c r="R9" s="42" t="s">
        <v>9</v>
      </c>
    </row>
    <row r="10" spans="1:22" ht="51" customHeight="1" thickBot="1" x14ac:dyDescent="0.4">
      <c r="D10" s="41"/>
      <c r="E10" s="13"/>
      <c r="F10" s="41"/>
      <c r="G10" s="12"/>
      <c r="H10" s="43"/>
      <c r="I10" s="43"/>
      <c r="J10" s="44" t="s">
        <v>10</v>
      </c>
      <c r="K10" s="46"/>
      <c r="L10" s="44" t="s">
        <v>11</v>
      </c>
      <c r="M10" s="46"/>
      <c r="N10" s="44" t="s">
        <v>12</v>
      </c>
      <c r="O10" s="46"/>
      <c r="P10" s="49"/>
      <c r="Q10" s="50"/>
      <c r="R10" s="43"/>
      <c r="V10" s="4"/>
    </row>
    <row r="11" spans="1:22" ht="18.649999999999999" customHeight="1" thickBot="1" x14ac:dyDescent="0.4">
      <c r="D11" s="41"/>
      <c r="E11" s="13"/>
      <c r="F11" s="14" t="s">
        <v>13</v>
      </c>
      <c r="G11" s="15"/>
      <c r="H11" s="10" t="s">
        <v>13</v>
      </c>
      <c r="I11" s="14" t="s">
        <v>13</v>
      </c>
      <c r="J11" s="14" t="s">
        <v>13</v>
      </c>
      <c r="K11" s="14" t="s">
        <v>14</v>
      </c>
      <c r="L11" s="14" t="s">
        <v>13</v>
      </c>
      <c r="M11" s="14" t="s">
        <v>15</v>
      </c>
      <c r="N11" s="14" t="s">
        <v>13</v>
      </c>
      <c r="O11" s="14" t="s">
        <v>15</v>
      </c>
      <c r="P11" s="14" t="s">
        <v>13</v>
      </c>
      <c r="Q11" s="14" t="s">
        <v>14</v>
      </c>
      <c r="R11" s="14" t="s">
        <v>13</v>
      </c>
      <c r="V11" s="4"/>
    </row>
    <row r="12" spans="1:22" s="7" customFormat="1" ht="4" customHeight="1" thickBot="1" x14ac:dyDescent="0.4">
      <c r="A12" s="6"/>
      <c r="B12" s="6"/>
      <c r="D12" s="16"/>
      <c r="E12" s="17"/>
      <c r="F12" s="16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U12" s="9"/>
    </row>
    <row r="13" spans="1:22" ht="15.5" x14ac:dyDescent="0.35">
      <c r="A13" s="2">
        <v>1</v>
      </c>
      <c r="B13" s="2">
        <v>31</v>
      </c>
      <c r="D13" s="19" t="s">
        <v>16</v>
      </c>
      <c r="E13" s="20"/>
      <c r="F13" s="21">
        <v>18927</v>
      </c>
      <c r="G13" s="22"/>
      <c r="H13" s="21">
        <f>IFERROR(F13-I13,"")</f>
        <v>1142</v>
      </c>
      <c r="I13" s="21">
        <v>17785</v>
      </c>
      <c r="J13" s="21">
        <v>16470</v>
      </c>
      <c r="K13" s="23">
        <f>IFERROR(J13/I13,"")</f>
        <v>0.92606128760191175</v>
      </c>
      <c r="L13" s="21">
        <v>15389</v>
      </c>
      <c r="M13" s="23">
        <f>IFERROR(L13/J13,"")</f>
        <v>0.9343655130540377</v>
      </c>
      <c r="N13" s="21">
        <f>IFERROR(J13-L13,"")</f>
        <v>1081</v>
      </c>
      <c r="O13" s="23">
        <f>IFERROR(N13/J13,"")</f>
        <v>6.5634486945962356E-2</v>
      </c>
      <c r="P13" s="21">
        <f>IFERROR(I13-J13,"")</f>
        <v>1315</v>
      </c>
      <c r="Q13" s="23">
        <f>IFERROR(P13/I13,"")</f>
        <v>7.3938712398088274E-2</v>
      </c>
      <c r="R13" s="21">
        <v>21038</v>
      </c>
    </row>
    <row r="14" spans="1:22" ht="15.5" x14ac:dyDescent="0.35">
      <c r="A14" s="2">
        <v>2</v>
      </c>
      <c r="B14" s="2">
        <v>28</v>
      </c>
      <c r="D14" s="24" t="s">
        <v>17</v>
      </c>
      <c r="E14" s="20"/>
      <c r="F14" s="25">
        <v>25168</v>
      </c>
      <c r="G14" s="22"/>
      <c r="H14" s="25">
        <f>IFERROR(F14-I14,"")</f>
        <v>1545</v>
      </c>
      <c r="I14" s="25">
        <v>23623</v>
      </c>
      <c r="J14" s="25">
        <v>21767</v>
      </c>
      <c r="K14" s="26">
        <f>IFERROR(J14/I14,"")</f>
        <v>0.92143250222241035</v>
      </c>
      <c r="L14" s="25">
        <v>20123</v>
      </c>
      <c r="M14" s="26">
        <f>IFERROR(L14/J14,"")</f>
        <v>0.92447282583727663</v>
      </c>
      <c r="N14" s="25">
        <f>IFERROR(J14-L14,"")</f>
        <v>1644</v>
      </c>
      <c r="O14" s="26">
        <f>IFERROR(N14/J14,"")</f>
        <v>7.5527174162723393E-2</v>
      </c>
      <c r="P14" s="25">
        <f>IFERROR(I14-J14,"")</f>
        <v>1856</v>
      </c>
      <c r="Q14" s="26">
        <f>IFERROR(P14/I14,"")</f>
        <v>7.8567497777589632E-2</v>
      </c>
      <c r="R14" s="25">
        <v>27559</v>
      </c>
    </row>
    <row r="15" spans="1:22" ht="15.5" x14ac:dyDescent="0.35">
      <c r="A15" s="2">
        <v>3</v>
      </c>
      <c r="B15" s="2">
        <v>31</v>
      </c>
      <c r="D15" s="24" t="s">
        <v>18</v>
      </c>
      <c r="E15" s="20"/>
      <c r="F15" s="25">
        <v>19865</v>
      </c>
      <c r="G15" s="22"/>
      <c r="H15" s="25">
        <f t="shared" ref="H15:H24" si="0">IFERROR(F15-I15,"")</f>
        <v>1273</v>
      </c>
      <c r="I15" s="25">
        <v>18592</v>
      </c>
      <c r="J15" s="25">
        <v>17181</v>
      </c>
      <c r="K15" s="26">
        <f t="shared" ref="K15:K24" si="1">IFERROR(J15/I15,"")</f>
        <v>0.9241071428571429</v>
      </c>
      <c r="L15" s="25">
        <v>15862</v>
      </c>
      <c r="M15" s="26">
        <f t="shared" ref="M15:M24" si="2">IFERROR(L15/J15,"")</f>
        <v>0.92322914847796989</v>
      </c>
      <c r="N15" s="25">
        <f t="shared" ref="N15:N24" si="3">IFERROR(J15-L15,"")</f>
        <v>1319</v>
      </c>
      <c r="O15" s="26">
        <f t="shared" ref="O15:O24" si="4">IFERROR(N15/J15,"")</f>
        <v>7.6770851522030156E-2</v>
      </c>
      <c r="P15" s="25">
        <f t="shared" ref="P15:P24" si="5">IFERROR(I15-J15,"")</f>
        <v>1411</v>
      </c>
      <c r="Q15" s="26">
        <f t="shared" ref="Q15:Q24" si="6">IFERROR(P15/I15,"")</f>
        <v>7.5892857142857137E-2</v>
      </c>
      <c r="R15" s="25">
        <v>21726</v>
      </c>
    </row>
    <row r="16" spans="1:22" ht="15.5" x14ac:dyDescent="0.35">
      <c r="A16" s="2">
        <v>4</v>
      </c>
      <c r="B16" s="2">
        <v>30</v>
      </c>
      <c r="D16" s="24" t="s">
        <v>19</v>
      </c>
      <c r="E16" s="20"/>
      <c r="F16" s="25">
        <v>21405</v>
      </c>
      <c r="G16" s="22"/>
      <c r="H16" s="25">
        <f t="shared" si="0"/>
        <v>2588</v>
      </c>
      <c r="I16" s="25">
        <v>18817</v>
      </c>
      <c r="J16" s="25">
        <v>17384</v>
      </c>
      <c r="K16" s="26">
        <f t="shared" si="1"/>
        <v>0.92384545889355374</v>
      </c>
      <c r="L16" s="25">
        <v>15995</v>
      </c>
      <c r="M16" s="26">
        <f t="shared" si="2"/>
        <v>0.92009894155545324</v>
      </c>
      <c r="N16" s="25">
        <f t="shared" si="3"/>
        <v>1389</v>
      </c>
      <c r="O16" s="26">
        <f t="shared" si="4"/>
        <v>7.9901058444546716E-2</v>
      </c>
      <c r="P16" s="25">
        <f t="shared" si="5"/>
        <v>1433</v>
      </c>
      <c r="Q16" s="26">
        <f t="shared" si="6"/>
        <v>7.6154541106446302E-2</v>
      </c>
      <c r="R16" s="25">
        <v>21905</v>
      </c>
    </row>
    <row r="17" spans="1:23" ht="15.5" x14ac:dyDescent="0.35">
      <c r="A17" s="2">
        <v>5</v>
      </c>
      <c r="B17" s="2">
        <v>31</v>
      </c>
      <c r="D17" s="24" t="s">
        <v>20</v>
      </c>
      <c r="E17" s="20"/>
      <c r="F17" s="25">
        <v>18686</v>
      </c>
      <c r="G17" s="22"/>
      <c r="H17" s="25">
        <f t="shared" si="0"/>
        <v>1244</v>
      </c>
      <c r="I17" s="25">
        <v>17442</v>
      </c>
      <c r="J17" s="25">
        <v>16095</v>
      </c>
      <c r="K17" s="26">
        <f t="shared" si="1"/>
        <v>0.92277261781905739</v>
      </c>
      <c r="L17" s="25">
        <v>14852</v>
      </c>
      <c r="M17" s="26">
        <f t="shared" si="2"/>
        <v>0.92277104690897793</v>
      </c>
      <c r="N17" s="25">
        <f t="shared" si="3"/>
        <v>1243</v>
      </c>
      <c r="O17" s="26">
        <f t="shared" si="4"/>
        <v>7.7228953091022054E-2</v>
      </c>
      <c r="P17" s="25">
        <f t="shared" si="5"/>
        <v>1347</v>
      </c>
      <c r="Q17" s="26">
        <f t="shared" si="6"/>
        <v>7.722738218094255E-2</v>
      </c>
      <c r="R17" s="25">
        <v>20389</v>
      </c>
    </row>
    <row r="18" spans="1:23" ht="15.5" x14ac:dyDescent="0.35">
      <c r="A18" s="2">
        <v>6</v>
      </c>
      <c r="B18" s="2">
        <v>30</v>
      </c>
      <c r="D18" s="24" t="s">
        <v>21</v>
      </c>
      <c r="E18" s="20"/>
      <c r="F18" s="25">
        <v>18212</v>
      </c>
      <c r="G18" s="22"/>
      <c r="H18" s="25">
        <f t="shared" si="0"/>
        <v>1214</v>
      </c>
      <c r="I18" s="25">
        <v>16998</v>
      </c>
      <c r="J18" s="25">
        <v>15702</v>
      </c>
      <c r="K18" s="26">
        <f t="shared" si="1"/>
        <v>0.92375573596893756</v>
      </c>
      <c r="L18" s="25">
        <v>14518</v>
      </c>
      <c r="M18" s="26">
        <f t="shared" si="2"/>
        <v>0.92459559291809956</v>
      </c>
      <c r="N18" s="25">
        <f t="shared" si="3"/>
        <v>1184</v>
      </c>
      <c r="O18" s="26">
        <f t="shared" si="4"/>
        <v>7.5404407081900396E-2</v>
      </c>
      <c r="P18" s="25">
        <f t="shared" si="5"/>
        <v>1296</v>
      </c>
      <c r="Q18" s="26">
        <f t="shared" si="6"/>
        <v>7.6244264031062478E-2</v>
      </c>
      <c r="R18" s="25">
        <v>19861</v>
      </c>
    </row>
    <row r="19" spans="1:23" ht="15.5" x14ac:dyDescent="0.35">
      <c r="A19" s="2">
        <v>7</v>
      </c>
      <c r="B19" s="2">
        <v>31</v>
      </c>
      <c r="D19" s="24" t="s">
        <v>22</v>
      </c>
      <c r="E19" s="20"/>
      <c r="F19" s="25">
        <v>20123</v>
      </c>
      <c r="G19" s="22"/>
      <c r="H19" s="25">
        <f t="shared" si="0"/>
        <v>2424</v>
      </c>
      <c r="I19" s="25">
        <v>17699</v>
      </c>
      <c r="J19" s="25">
        <v>16459</v>
      </c>
      <c r="K19" s="26">
        <f t="shared" si="1"/>
        <v>0.92993954460703998</v>
      </c>
      <c r="L19" s="25">
        <v>15280</v>
      </c>
      <c r="M19" s="26">
        <f>IFERROR(L19/J19,"")</f>
        <v>0.92836745853332525</v>
      </c>
      <c r="N19" s="25">
        <f t="shared" si="3"/>
        <v>1179</v>
      </c>
      <c r="O19" s="26">
        <f t="shared" si="4"/>
        <v>7.1632541466674762E-2</v>
      </c>
      <c r="P19" s="25">
        <f t="shared" si="5"/>
        <v>1240</v>
      </c>
      <c r="Q19" s="26">
        <f t="shared" si="6"/>
        <v>7.0060455392960061E-2</v>
      </c>
      <c r="R19" s="25">
        <v>21112</v>
      </c>
    </row>
    <row r="20" spans="1:23" ht="15.5" x14ac:dyDescent="0.35">
      <c r="A20" s="2">
        <v>8</v>
      </c>
      <c r="B20" s="2">
        <v>31</v>
      </c>
      <c r="D20" s="24" t="s">
        <v>23</v>
      </c>
      <c r="E20" s="20"/>
      <c r="F20" s="25">
        <v>18666</v>
      </c>
      <c r="G20" s="22"/>
      <c r="H20" s="25">
        <f t="shared" si="0"/>
        <v>1203</v>
      </c>
      <c r="I20" s="25">
        <v>17463</v>
      </c>
      <c r="J20" s="25">
        <v>16143</v>
      </c>
      <c r="K20" s="26">
        <f t="shared" si="1"/>
        <v>0.92441161312489262</v>
      </c>
      <c r="L20" s="25">
        <v>14937</v>
      </c>
      <c r="M20" s="26">
        <f t="shared" si="2"/>
        <v>0.9252926965248095</v>
      </c>
      <c r="N20" s="25">
        <f t="shared" si="3"/>
        <v>1206</v>
      </c>
      <c r="O20" s="26">
        <f t="shared" si="4"/>
        <v>7.4707303475190487E-2</v>
      </c>
      <c r="P20" s="25">
        <f t="shared" si="5"/>
        <v>1320</v>
      </c>
      <c r="Q20" s="26">
        <f t="shared" si="6"/>
        <v>7.5588386875107369E-2</v>
      </c>
      <c r="R20" s="25">
        <v>20743</v>
      </c>
    </row>
    <row r="21" spans="1:23" ht="15.5" x14ac:dyDescent="0.35">
      <c r="A21" s="2">
        <v>9</v>
      </c>
      <c r="B21" s="2">
        <v>30</v>
      </c>
      <c r="D21" s="24" t="s">
        <v>24</v>
      </c>
      <c r="E21" s="20"/>
      <c r="F21" s="25">
        <v>18097</v>
      </c>
      <c r="G21" s="22"/>
      <c r="H21" s="25">
        <f t="shared" si="0"/>
        <v>1080</v>
      </c>
      <c r="I21" s="25">
        <v>17017</v>
      </c>
      <c r="J21" s="25">
        <v>15772</v>
      </c>
      <c r="K21" s="26">
        <f t="shared" si="1"/>
        <v>0.92683786801433865</v>
      </c>
      <c r="L21" s="25">
        <v>14670</v>
      </c>
      <c r="M21" s="26">
        <f t="shared" si="2"/>
        <v>0.93012934313974127</v>
      </c>
      <c r="N21" s="25">
        <f t="shared" si="3"/>
        <v>1102</v>
      </c>
      <c r="O21" s="26">
        <f t="shared" si="4"/>
        <v>6.9870656860258687E-2</v>
      </c>
      <c r="P21" s="25">
        <f t="shared" si="5"/>
        <v>1245</v>
      </c>
      <c r="Q21" s="26">
        <f t="shared" si="6"/>
        <v>7.3162131985661391E-2</v>
      </c>
      <c r="R21" s="25">
        <v>20246</v>
      </c>
      <c r="T21" s="27"/>
    </row>
    <row r="22" spans="1:23" ht="15.5" x14ac:dyDescent="0.35">
      <c r="A22" s="2">
        <v>10</v>
      </c>
      <c r="B22" s="2">
        <v>31</v>
      </c>
      <c r="D22" s="24" t="s">
        <v>25</v>
      </c>
      <c r="E22" s="20"/>
      <c r="F22" s="25">
        <v>17077</v>
      </c>
      <c r="G22" s="22"/>
      <c r="H22" s="25">
        <f t="shared" si="0"/>
        <v>1104</v>
      </c>
      <c r="I22" s="25">
        <v>15973</v>
      </c>
      <c r="J22" s="25">
        <v>14766</v>
      </c>
      <c r="K22" s="26">
        <f t="shared" si="1"/>
        <v>0.92443498403556001</v>
      </c>
      <c r="L22" s="25">
        <v>13713</v>
      </c>
      <c r="M22" s="26">
        <f t="shared" si="2"/>
        <v>0.92868752539618038</v>
      </c>
      <c r="N22" s="25">
        <f t="shared" si="3"/>
        <v>1053</v>
      </c>
      <c r="O22" s="26">
        <f t="shared" si="4"/>
        <v>7.1312474603819592E-2</v>
      </c>
      <c r="P22" s="25">
        <f t="shared" si="5"/>
        <v>1207</v>
      </c>
      <c r="Q22" s="26">
        <f t="shared" si="6"/>
        <v>7.5565015964439999E-2</v>
      </c>
      <c r="R22" s="25">
        <v>18975</v>
      </c>
      <c r="T22" s="27"/>
    </row>
    <row r="23" spans="1:23" ht="15.5" x14ac:dyDescent="0.35">
      <c r="A23" s="2">
        <v>11</v>
      </c>
      <c r="B23" s="2">
        <v>30</v>
      </c>
      <c r="D23" s="24" t="s">
        <v>26</v>
      </c>
      <c r="E23" s="20"/>
      <c r="F23" s="25">
        <v>19937</v>
      </c>
      <c r="G23" s="22"/>
      <c r="H23" s="25">
        <f t="shared" si="0"/>
        <v>2196</v>
      </c>
      <c r="I23" s="25">
        <v>17741</v>
      </c>
      <c r="J23" s="25">
        <v>16407</v>
      </c>
      <c r="K23" s="26">
        <f t="shared" si="1"/>
        <v>0.92480694436615751</v>
      </c>
      <c r="L23" s="25">
        <v>15275</v>
      </c>
      <c r="M23" s="26">
        <f t="shared" si="2"/>
        <v>0.93100505881635887</v>
      </c>
      <c r="N23" s="25">
        <f t="shared" si="3"/>
        <v>1132</v>
      </c>
      <c r="O23" s="26">
        <f t="shared" si="4"/>
        <v>6.8994941183641134E-2</v>
      </c>
      <c r="P23" s="25">
        <f t="shared" si="5"/>
        <v>1334</v>
      </c>
      <c r="Q23" s="26">
        <f t="shared" si="6"/>
        <v>7.5193055633842515E-2</v>
      </c>
      <c r="R23" s="25">
        <v>21168</v>
      </c>
      <c r="T23" s="27"/>
    </row>
    <row r="24" spans="1:23" ht="16" thickBot="1" x14ac:dyDescent="0.4">
      <c r="A24" s="2">
        <v>12</v>
      </c>
      <c r="B24" s="2">
        <v>31</v>
      </c>
      <c r="D24" s="28" t="s">
        <v>27</v>
      </c>
      <c r="E24" s="20"/>
      <c r="F24" s="29">
        <v>17877</v>
      </c>
      <c r="G24" s="22"/>
      <c r="H24" s="25">
        <f t="shared" si="0"/>
        <v>981</v>
      </c>
      <c r="I24" s="25">
        <v>16896</v>
      </c>
      <c r="J24" s="25">
        <v>15696</v>
      </c>
      <c r="K24" s="26">
        <f t="shared" si="1"/>
        <v>0.92897727272727271</v>
      </c>
      <c r="L24" s="25">
        <v>14518</v>
      </c>
      <c r="M24" s="26">
        <f t="shared" si="2"/>
        <v>0.92494903160040776</v>
      </c>
      <c r="N24" s="25">
        <f t="shared" si="3"/>
        <v>1178</v>
      </c>
      <c r="O24" s="26">
        <f t="shared" si="4"/>
        <v>7.5050968399592258E-2</v>
      </c>
      <c r="P24" s="25">
        <f t="shared" si="5"/>
        <v>1200</v>
      </c>
      <c r="Q24" s="26">
        <f t="shared" si="6"/>
        <v>7.1022727272727279E-2</v>
      </c>
      <c r="R24" s="25">
        <v>20102</v>
      </c>
      <c r="T24" s="27"/>
    </row>
    <row r="25" spans="1:23" ht="16" thickBot="1" x14ac:dyDescent="0.4">
      <c r="A25" s="2"/>
      <c r="B25" s="2"/>
      <c r="D25" s="30" t="s">
        <v>28</v>
      </c>
      <c r="E25" s="20"/>
      <c r="F25" s="31">
        <f>SUM(F13:F24)</f>
        <v>234040</v>
      </c>
      <c r="G25" s="22"/>
      <c r="H25" s="31">
        <f>SUM(H13:H24)</f>
        <v>17994</v>
      </c>
      <c r="I25" s="31">
        <f>SUM(I13:I24)</f>
        <v>216046</v>
      </c>
      <c r="J25" s="31">
        <f>SUM(J13:J24)</f>
        <v>199842</v>
      </c>
      <c r="K25" s="32">
        <f>J25/I25</f>
        <v>0.924997454245855</v>
      </c>
      <c r="L25" s="31">
        <f>SUM(L13:L24)</f>
        <v>185132</v>
      </c>
      <c r="M25" s="32">
        <f>L25/J25</f>
        <v>0.92639184956115328</v>
      </c>
      <c r="N25" s="31">
        <f>SUM(N13:N24)</f>
        <v>14710</v>
      </c>
      <c r="O25" s="32">
        <f>N25/J25</f>
        <v>7.3608150438846692E-2</v>
      </c>
      <c r="P25" s="31">
        <f>SUM(P13:P24)</f>
        <v>16204</v>
      </c>
      <c r="Q25" s="32">
        <f>P25/I25</f>
        <v>7.5002545754144945E-2</v>
      </c>
      <c r="R25" s="31">
        <f>SUM(R13:R24)</f>
        <v>254824</v>
      </c>
      <c r="T25" s="27"/>
    </row>
    <row r="26" spans="1:23" ht="15.5" x14ac:dyDescent="0.35">
      <c r="A26" s="2"/>
      <c r="B26" s="2"/>
      <c r="D26" s="33"/>
      <c r="E26" s="20"/>
      <c r="F26" s="22"/>
      <c r="G26" s="22"/>
      <c r="H26" s="22"/>
      <c r="I26" s="22"/>
      <c r="J26" s="22"/>
      <c r="K26" s="34"/>
      <c r="L26" s="22"/>
      <c r="M26" s="34"/>
      <c r="N26" s="22"/>
      <c r="O26" s="34"/>
      <c r="P26" s="22"/>
      <c r="Q26" s="34"/>
      <c r="R26" s="22"/>
      <c r="T26" s="27"/>
    </row>
    <row r="27" spans="1:23" ht="15.5" x14ac:dyDescent="0.35">
      <c r="A27" s="2"/>
      <c r="B27" s="2"/>
      <c r="D27" s="33" t="s">
        <v>29</v>
      </c>
      <c r="E27" s="20"/>
      <c r="F27" s="22"/>
      <c r="G27" s="22"/>
      <c r="H27" s="22"/>
      <c r="I27" s="22"/>
      <c r="J27" s="22"/>
      <c r="K27" s="34"/>
      <c r="L27" s="22"/>
      <c r="M27" s="34"/>
      <c r="N27" s="22"/>
      <c r="O27" s="34"/>
      <c r="P27" s="22"/>
      <c r="Q27" s="34"/>
      <c r="R27" s="22"/>
      <c r="T27" s="27"/>
    </row>
    <row r="28" spans="1:23" ht="15.5" x14ac:dyDescent="0.35">
      <c r="A28" s="2"/>
      <c r="B28" s="2"/>
      <c r="D28" s="33" t="s">
        <v>30</v>
      </c>
      <c r="E28" s="20"/>
      <c r="F28" s="22"/>
      <c r="G28" s="22"/>
      <c r="H28" s="22"/>
      <c r="I28" s="22"/>
      <c r="J28" s="22"/>
      <c r="K28" s="34"/>
      <c r="L28" s="22"/>
      <c r="M28" s="34"/>
      <c r="N28" s="22"/>
      <c r="O28" s="34"/>
      <c r="P28" s="22"/>
      <c r="Q28" s="34"/>
      <c r="R28" s="22"/>
      <c r="T28" s="27"/>
    </row>
    <row r="29" spans="1:23" ht="15.5" x14ac:dyDescent="0.35">
      <c r="A29" s="2"/>
      <c r="B29" s="2"/>
      <c r="D29" s="33" t="s">
        <v>31</v>
      </c>
      <c r="E29" s="20"/>
      <c r="F29" s="22"/>
      <c r="G29" s="22"/>
      <c r="H29" s="22"/>
      <c r="I29" s="22"/>
      <c r="J29" s="22"/>
      <c r="K29" s="34"/>
      <c r="L29" s="22"/>
      <c r="M29" s="34"/>
      <c r="N29" s="22"/>
      <c r="O29" s="34"/>
      <c r="P29" s="22"/>
      <c r="Q29" s="34"/>
      <c r="R29" s="22"/>
      <c r="T29" s="27"/>
    </row>
    <row r="30" spans="1:23" ht="15.5" x14ac:dyDescent="0.35">
      <c r="A30" s="2"/>
      <c r="B30" s="2"/>
      <c r="D30" s="33"/>
      <c r="E30" s="20"/>
      <c r="F30" s="22"/>
      <c r="G30" s="22"/>
      <c r="H30" s="22"/>
      <c r="I30" s="22"/>
      <c r="J30" s="22"/>
      <c r="K30" s="34"/>
      <c r="L30" s="22"/>
      <c r="M30" s="34"/>
      <c r="N30" s="22"/>
      <c r="O30" s="34"/>
      <c r="P30" s="22"/>
      <c r="Q30" s="34"/>
      <c r="R30" s="22"/>
      <c r="T30" s="27"/>
    </row>
    <row r="31" spans="1:23" ht="15.5" x14ac:dyDescent="0.35">
      <c r="A31" s="2"/>
      <c r="B31" s="2"/>
      <c r="D31" s="33"/>
      <c r="E31" s="20"/>
      <c r="F31" s="22"/>
      <c r="G31" s="22"/>
      <c r="H31" s="22"/>
      <c r="I31" s="22"/>
      <c r="J31" s="22"/>
      <c r="K31" s="34"/>
      <c r="L31" s="22"/>
      <c r="M31" s="34"/>
      <c r="N31" s="22"/>
      <c r="O31" s="34"/>
      <c r="P31" s="22"/>
      <c r="Q31" s="34"/>
      <c r="R31" s="22"/>
      <c r="T31" s="27"/>
    </row>
    <row r="32" spans="1:23" ht="15.5" x14ac:dyDescent="0.35">
      <c r="D32" s="35"/>
      <c r="E32" s="36"/>
      <c r="F32" s="22"/>
      <c r="G32" s="22"/>
      <c r="H32" s="22"/>
      <c r="I32" s="22"/>
      <c r="J32" s="22"/>
      <c r="K32" s="34"/>
      <c r="L32" s="22"/>
      <c r="M32" s="34"/>
      <c r="N32" s="22"/>
      <c r="O32" s="34"/>
      <c r="P32" s="22"/>
      <c r="Q32" s="34"/>
      <c r="R32" s="22"/>
      <c r="W32" s="37"/>
    </row>
    <row r="33" spans="4:18" x14ac:dyDescent="0.35">
      <c r="K33" s="37"/>
      <c r="L33" s="37"/>
      <c r="O33" s="27"/>
      <c r="P33" s="27"/>
    </row>
    <row r="34" spans="4:18" ht="24.75" customHeight="1" x14ac:dyDescent="0.35"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4:18" x14ac:dyDescent="0.35"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4:18" x14ac:dyDescent="0.35"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8" spans="4:18" x14ac:dyDescent="0.35"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4:18" x14ac:dyDescent="0.35">
      <c r="H39" s="27"/>
    </row>
    <row r="40" spans="4:18" ht="15.5" x14ac:dyDescent="0.35">
      <c r="H40" s="27"/>
      <c r="N40" s="34"/>
    </row>
  </sheetData>
  <mergeCells count="15">
    <mergeCell ref="D34:R34"/>
    <mergeCell ref="D35:R35"/>
    <mergeCell ref="D36:R36"/>
    <mergeCell ref="D38:Q38"/>
    <mergeCell ref="D7:R7"/>
    <mergeCell ref="D9:D11"/>
    <mergeCell ref="F9:F10"/>
    <mergeCell ref="H9:H10"/>
    <mergeCell ref="I9:I10"/>
    <mergeCell ref="J9:O9"/>
    <mergeCell ref="P9:Q10"/>
    <mergeCell ref="R9:R10"/>
    <mergeCell ref="J10:K10"/>
    <mergeCell ref="L10:M10"/>
    <mergeCell ref="N10:O10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9786-550E-4661-B35F-BF2DEFA1F2FE}">
  <sheetPr codeName="Hoja7">
    <tabColor theme="4"/>
    <pageSetUpPr fitToPage="1"/>
  </sheetPr>
  <dimension ref="A6:W40"/>
  <sheetViews>
    <sheetView zoomScaleNormal="100" workbookViewId="0">
      <selection activeCell="I25" sqref="I25"/>
    </sheetView>
  </sheetViews>
  <sheetFormatPr baseColWidth="10" defaultColWidth="11.453125" defaultRowHeight="14.5" x14ac:dyDescent="0.35"/>
  <cols>
    <col min="1" max="2" width="3.54296875" style="1" customWidth="1"/>
    <col min="3" max="3" width="1.453125" style="4" customWidth="1"/>
    <col min="4" max="4" width="24.81640625" style="4" customWidth="1"/>
    <col min="5" max="5" width="0.81640625" style="4" customWidth="1"/>
    <col min="6" max="6" width="12.453125" style="4" customWidth="1"/>
    <col min="7" max="7" width="0.81640625" style="4" customWidth="1"/>
    <col min="8" max="8" width="10.26953125" style="4" customWidth="1"/>
    <col min="9" max="9" width="13.453125" style="4" customWidth="1"/>
    <col min="10" max="10" width="9" style="4" customWidth="1"/>
    <col min="11" max="11" width="12.1796875" style="4" customWidth="1"/>
    <col min="12" max="12" width="8.54296875" style="4" customWidth="1"/>
    <col min="13" max="13" width="9.7265625" style="4" customWidth="1"/>
    <col min="14" max="14" width="8.453125" style="4" customWidth="1"/>
    <col min="15" max="15" width="9.7265625" style="4" customWidth="1"/>
    <col min="16" max="16" width="8.7265625" style="4" customWidth="1"/>
    <col min="17" max="17" width="11.54296875" style="4" customWidth="1"/>
    <col min="18" max="18" width="16.1796875" style="4" customWidth="1"/>
    <col min="19" max="19" width="1.81640625" style="4" customWidth="1"/>
    <col min="20" max="20" width="11.453125" style="4"/>
    <col min="21" max="22" width="11.54296875" style="5" customWidth="1"/>
    <col min="23" max="16384" width="11.453125" style="4"/>
  </cols>
  <sheetData>
    <row r="6" spans="1:22" s="1" customFormat="1" x14ac:dyDescent="0.35">
      <c r="F6" s="2" t="s">
        <v>0</v>
      </c>
      <c r="G6" s="2"/>
      <c r="H6" s="2"/>
      <c r="I6" s="2" t="s">
        <v>1</v>
      </c>
      <c r="J6" s="2"/>
      <c r="K6" s="2"/>
      <c r="L6" s="2" t="s">
        <v>2</v>
      </c>
      <c r="M6" s="2"/>
      <c r="N6" s="2"/>
      <c r="O6" s="2"/>
      <c r="P6" s="2"/>
      <c r="Q6" s="2"/>
      <c r="R6" s="2" t="s">
        <v>3</v>
      </c>
      <c r="U6" s="3"/>
      <c r="V6" s="3"/>
    </row>
    <row r="7" spans="1:22" ht="34" customHeight="1" x14ac:dyDescent="0.35">
      <c r="D7" s="40" t="s">
        <v>53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22" s="7" customFormat="1" ht="2.5" customHeight="1" thickBot="1" x14ac:dyDescent="0.4">
      <c r="A8" s="6"/>
      <c r="B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U8" s="9"/>
      <c r="V8" s="9"/>
    </row>
    <row r="9" spans="1:22" ht="16.5" customHeight="1" thickBot="1" x14ac:dyDescent="0.4">
      <c r="D9" s="41" t="s">
        <v>52</v>
      </c>
      <c r="E9" s="11"/>
      <c r="F9" s="41" t="s">
        <v>4</v>
      </c>
      <c r="G9" s="12"/>
      <c r="H9" s="42" t="s">
        <v>5</v>
      </c>
      <c r="I9" s="42" t="s">
        <v>6</v>
      </c>
      <c r="J9" s="44" t="s">
        <v>7</v>
      </c>
      <c r="K9" s="45"/>
      <c r="L9" s="45"/>
      <c r="M9" s="45"/>
      <c r="N9" s="45"/>
      <c r="O9" s="46"/>
      <c r="P9" s="47" t="s">
        <v>8</v>
      </c>
      <c r="Q9" s="48"/>
      <c r="R9" s="42" t="s">
        <v>9</v>
      </c>
    </row>
    <row r="10" spans="1:22" ht="51" customHeight="1" thickBot="1" x14ac:dyDescent="0.4">
      <c r="D10" s="41"/>
      <c r="E10" s="13"/>
      <c r="F10" s="41"/>
      <c r="G10" s="12"/>
      <c r="H10" s="43"/>
      <c r="I10" s="43"/>
      <c r="J10" s="44" t="s">
        <v>10</v>
      </c>
      <c r="K10" s="46"/>
      <c r="L10" s="44" t="s">
        <v>11</v>
      </c>
      <c r="M10" s="46"/>
      <c r="N10" s="44" t="s">
        <v>12</v>
      </c>
      <c r="O10" s="46"/>
      <c r="P10" s="49"/>
      <c r="Q10" s="50"/>
      <c r="R10" s="43"/>
      <c r="V10" s="4"/>
    </row>
    <row r="11" spans="1:22" ht="18.649999999999999" customHeight="1" thickBot="1" x14ac:dyDescent="0.4">
      <c r="D11" s="41"/>
      <c r="E11" s="13"/>
      <c r="F11" s="14" t="s">
        <v>13</v>
      </c>
      <c r="G11" s="15"/>
      <c r="H11" s="10" t="s">
        <v>13</v>
      </c>
      <c r="I11" s="14" t="s">
        <v>13</v>
      </c>
      <c r="J11" s="14" t="s">
        <v>13</v>
      </c>
      <c r="K11" s="14" t="s">
        <v>14</v>
      </c>
      <c r="L11" s="14" t="s">
        <v>13</v>
      </c>
      <c r="M11" s="14" t="s">
        <v>15</v>
      </c>
      <c r="N11" s="14" t="s">
        <v>13</v>
      </c>
      <c r="O11" s="14" t="s">
        <v>15</v>
      </c>
      <c r="P11" s="14" t="s">
        <v>13</v>
      </c>
      <c r="Q11" s="14" t="s">
        <v>14</v>
      </c>
      <c r="R11" s="14" t="s">
        <v>13</v>
      </c>
      <c r="V11" s="4"/>
    </row>
    <row r="12" spans="1:22" s="7" customFormat="1" ht="4" customHeight="1" thickBot="1" x14ac:dyDescent="0.4">
      <c r="A12" s="6"/>
      <c r="B12" s="6"/>
      <c r="D12" s="16"/>
      <c r="E12" s="17"/>
      <c r="F12" s="16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U12" s="9"/>
    </row>
    <row r="13" spans="1:22" ht="15.5" x14ac:dyDescent="0.35">
      <c r="A13" s="2">
        <v>1</v>
      </c>
      <c r="B13" s="2">
        <v>31</v>
      </c>
      <c r="D13" s="19" t="s">
        <v>32</v>
      </c>
      <c r="E13" s="20"/>
      <c r="F13" s="21">
        <v>41005</v>
      </c>
      <c r="G13" s="22"/>
      <c r="H13" s="21">
        <f>IFERROR(F13-I13,"")</f>
        <v>5598</v>
      </c>
      <c r="I13" s="21">
        <v>35407</v>
      </c>
      <c r="J13" s="21">
        <v>32236</v>
      </c>
      <c r="K13" s="23">
        <f>IFERROR(J13/I13,"")</f>
        <v>0.91044143813370237</v>
      </c>
      <c r="L13" s="21">
        <v>30839</v>
      </c>
      <c r="M13" s="23">
        <f>IFERROR(L13/J13,"")</f>
        <v>0.95666335773669187</v>
      </c>
      <c r="N13" s="21">
        <f>IFERROR(J13-L13,"")</f>
        <v>1397</v>
      </c>
      <c r="O13" s="23">
        <f>IFERROR(N13/J13,"")</f>
        <v>4.3336642263308106E-2</v>
      </c>
      <c r="P13" s="21">
        <f>IFERROR(I13-J13,"")</f>
        <v>3171</v>
      </c>
      <c r="Q13" s="23">
        <f>IFERROR(P13/I13,"")</f>
        <v>8.9558561866297626E-2</v>
      </c>
      <c r="R13" s="21">
        <v>47671</v>
      </c>
    </row>
    <row r="14" spans="1:22" ht="15.5" x14ac:dyDescent="0.35">
      <c r="A14" s="2">
        <v>2</v>
      </c>
      <c r="B14" s="2">
        <v>28</v>
      </c>
      <c r="D14" s="24" t="s">
        <v>33</v>
      </c>
      <c r="E14" s="20"/>
      <c r="F14" s="25">
        <v>7854</v>
      </c>
      <c r="G14" s="22"/>
      <c r="H14" s="25">
        <f t="shared" ref="H14:H31" si="0">IFERROR(F14-I14,"")</f>
        <v>735</v>
      </c>
      <c r="I14" s="25">
        <v>7119</v>
      </c>
      <c r="J14" s="25">
        <v>6720</v>
      </c>
      <c r="K14" s="26">
        <f t="shared" ref="K14:K31" si="1">IFERROR(J14/I14,"")</f>
        <v>0.94395280235988199</v>
      </c>
      <c r="L14" s="25">
        <v>6701</v>
      </c>
      <c r="M14" s="26">
        <f t="shared" ref="M14:M31" si="2">IFERROR(L14/J14,"")</f>
        <v>0.997172619047619</v>
      </c>
      <c r="N14" s="25">
        <f t="shared" ref="N14:N31" si="3">IFERROR(J14-L14,"")</f>
        <v>19</v>
      </c>
      <c r="O14" s="26">
        <f t="shared" ref="O14:O31" si="4">IFERROR(N14/J14,"")</f>
        <v>2.8273809523809523E-3</v>
      </c>
      <c r="P14" s="25">
        <f t="shared" ref="P14:P31" si="5">IFERROR(I14-J14,"")</f>
        <v>399</v>
      </c>
      <c r="Q14" s="26">
        <f t="shared" ref="Q14:Q31" si="6">IFERROR(P14/I14,"")</f>
        <v>5.6047197640117993E-2</v>
      </c>
      <c r="R14" s="25">
        <v>8576</v>
      </c>
    </row>
    <row r="15" spans="1:22" ht="15.5" x14ac:dyDescent="0.35">
      <c r="A15" s="2">
        <v>3</v>
      </c>
      <c r="B15" s="2">
        <v>31</v>
      </c>
      <c r="D15" s="24" t="s">
        <v>34</v>
      </c>
      <c r="E15" s="20"/>
      <c r="F15" s="25">
        <v>6653</v>
      </c>
      <c r="G15" s="22"/>
      <c r="H15" s="25">
        <f t="shared" si="0"/>
        <v>1179</v>
      </c>
      <c r="I15" s="25">
        <v>5474</v>
      </c>
      <c r="J15" s="25">
        <v>4945</v>
      </c>
      <c r="K15" s="26">
        <f t="shared" si="1"/>
        <v>0.90336134453781514</v>
      </c>
      <c r="L15" s="25">
        <v>4879</v>
      </c>
      <c r="M15" s="26">
        <f t="shared" si="2"/>
        <v>0.98665318503538924</v>
      </c>
      <c r="N15" s="25">
        <f t="shared" si="3"/>
        <v>66</v>
      </c>
      <c r="O15" s="26">
        <f t="shared" si="4"/>
        <v>1.3346814964610718E-2</v>
      </c>
      <c r="P15" s="25">
        <f t="shared" si="5"/>
        <v>529</v>
      </c>
      <c r="Q15" s="26">
        <f t="shared" si="6"/>
        <v>9.6638655462184878E-2</v>
      </c>
      <c r="R15" s="25">
        <v>6802</v>
      </c>
    </row>
    <row r="16" spans="1:22" ht="15.5" x14ac:dyDescent="0.35">
      <c r="A16" s="2">
        <v>4</v>
      </c>
      <c r="B16" s="2">
        <v>30</v>
      </c>
      <c r="D16" s="24" t="s">
        <v>35</v>
      </c>
      <c r="E16" s="20"/>
      <c r="F16" s="25">
        <v>5014</v>
      </c>
      <c r="G16" s="22"/>
      <c r="H16" s="25">
        <f t="shared" si="0"/>
        <v>450</v>
      </c>
      <c r="I16" s="25">
        <v>4564</v>
      </c>
      <c r="J16" s="25">
        <v>4256</v>
      </c>
      <c r="K16" s="26">
        <f t="shared" si="1"/>
        <v>0.93251533742331283</v>
      </c>
      <c r="L16" s="25">
        <v>3766</v>
      </c>
      <c r="M16" s="26">
        <f t="shared" si="2"/>
        <v>0.88486842105263153</v>
      </c>
      <c r="N16" s="25">
        <f t="shared" si="3"/>
        <v>490</v>
      </c>
      <c r="O16" s="26">
        <f t="shared" si="4"/>
        <v>0.11513157894736842</v>
      </c>
      <c r="P16" s="25">
        <f t="shared" si="5"/>
        <v>308</v>
      </c>
      <c r="Q16" s="26">
        <f t="shared" si="6"/>
        <v>6.7484662576687116E-2</v>
      </c>
      <c r="R16" s="25">
        <v>5917</v>
      </c>
    </row>
    <row r="17" spans="1:23" ht="15.5" x14ac:dyDescent="0.35">
      <c r="A17" s="2">
        <v>5</v>
      </c>
      <c r="B17" s="2">
        <v>31</v>
      </c>
      <c r="D17" s="24" t="s">
        <v>36</v>
      </c>
      <c r="E17" s="20"/>
      <c r="F17" s="25">
        <v>7879</v>
      </c>
      <c r="G17" s="22"/>
      <c r="H17" s="25">
        <f t="shared" si="0"/>
        <v>1059</v>
      </c>
      <c r="I17" s="25">
        <v>6820</v>
      </c>
      <c r="J17" s="25">
        <v>6506</v>
      </c>
      <c r="K17" s="26">
        <f t="shared" si="1"/>
        <v>0.95395894428152495</v>
      </c>
      <c r="L17" s="25">
        <v>5363</v>
      </c>
      <c r="M17" s="26">
        <f t="shared" si="2"/>
        <v>0.8243160159852444</v>
      </c>
      <c r="N17" s="25">
        <f t="shared" si="3"/>
        <v>1143</v>
      </c>
      <c r="O17" s="26">
        <f t="shared" si="4"/>
        <v>0.1756839840147556</v>
      </c>
      <c r="P17" s="25">
        <f t="shared" si="5"/>
        <v>314</v>
      </c>
      <c r="Q17" s="26">
        <f t="shared" si="6"/>
        <v>4.6041055718475075E-2</v>
      </c>
      <c r="R17" s="25">
        <v>5498</v>
      </c>
    </row>
    <row r="18" spans="1:23" ht="15.5" x14ac:dyDescent="0.35">
      <c r="A18" s="2">
        <v>6</v>
      </c>
      <c r="B18" s="2">
        <v>30</v>
      </c>
      <c r="D18" s="24" t="s">
        <v>37</v>
      </c>
      <c r="E18" s="20"/>
      <c r="F18" s="25">
        <v>2700</v>
      </c>
      <c r="G18" s="22"/>
      <c r="H18" s="25">
        <f t="shared" si="0"/>
        <v>50</v>
      </c>
      <c r="I18" s="25">
        <v>2650</v>
      </c>
      <c r="J18" s="25">
        <v>2426</v>
      </c>
      <c r="K18" s="26">
        <f t="shared" si="1"/>
        <v>0.9154716981132075</v>
      </c>
      <c r="L18" s="25">
        <v>2352</v>
      </c>
      <c r="M18" s="26">
        <f t="shared" si="2"/>
        <v>0.96949711459192089</v>
      </c>
      <c r="N18" s="25">
        <f t="shared" si="3"/>
        <v>74</v>
      </c>
      <c r="O18" s="26">
        <f t="shared" si="4"/>
        <v>3.0502885408079144E-2</v>
      </c>
      <c r="P18" s="25">
        <f t="shared" si="5"/>
        <v>224</v>
      </c>
      <c r="Q18" s="26">
        <f t="shared" si="6"/>
        <v>8.4528301886792459E-2</v>
      </c>
      <c r="R18" s="25">
        <v>3868</v>
      </c>
    </row>
    <row r="19" spans="1:23" ht="15.5" x14ac:dyDescent="0.35">
      <c r="A19" s="2">
        <v>7</v>
      </c>
      <c r="B19" s="2">
        <v>31</v>
      </c>
      <c r="D19" s="24" t="s">
        <v>38</v>
      </c>
      <c r="E19" s="20"/>
      <c r="F19" s="25">
        <v>17859</v>
      </c>
      <c r="G19" s="22"/>
      <c r="H19" s="25">
        <f t="shared" si="0"/>
        <v>362</v>
      </c>
      <c r="I19" s="25">
        <v>17497</v>
      </c>
      <c r="J19" s="25">
        <v>16337</v>
      </c>
      <c r="K19" s="26">
        <f t="shared" si="1"/>
        <v>0.93370292050065729</v>
      </c>
      <c r="L19" s="25">
        <v>16307</v>
      </c>
      <c r="M19" s="26">
        <f t="shared" si="2"/>
        <v>0.99816367754177637</v>
      </c>
      <c r="N19" s="25">
        <f t="shared" si="3"/>
        <v>30</v>
      </c>
      <c r="O19" s="26">
        <f t="shared" si="4"/>
        <v>1.8363224582236641E-3</v>
      </c>
      <c r="P19" s="25">
        <f t="shared" si="5"/>
        <v>1160</v>
      </c>
      <c r="Q19" s="26">
        <f t="shared" si="6"/>
        <v>6.6297079499342743E-2</v>
      </c>
      <c r="R19" s="25">
        <v>21033</v>
      </c>
    </row>
    <row r="20" spans="1:23" ht="15.5" x14ac:dyDescent="0.35">
      <c r="A20" s="2">
        <v>8</v>
      </c>
      <c r="B20" s="2">
        <v>31</v>
      </c>
      <c r="D20" s="24" t="s">
        <v>39</v>
      </c>
      <c r="E20" s="20"/>
      <c r="F20" s="25">
        <v>11991</v>
      </c>
      <c r="G20" s="22"/>
      <c r="H20" s="25">
        <f t="shared" si="0"/>
        <v>656</v>
      </c>
      <c r="I20" s="25">
        <v>11335</v>
      </c>
      <c r="J20" s="25">
        <v>10719</v>
      </c>
      <c r="K20" s="26">
        <f t="shared" si="1"/>
        <v>0.94565505072783418</v>
      </c>
      <c r="L20" s="25">
        <v>10225</v>
      </c>
      <c r="M20" s="26">
        <f t="shared" si="2"/>
        <v>0.95391361134434183</v>
      </c>
      <c r="N20" s="25">
        <f t="shared" si="3"/>
        <v>494</v>
      </c>
      <c r="O20" s="26">
        <f t="shared" si="4"/>
        <v>4.6086388655658179E-2</v>
      </c>
      <c r="P20" s="25">
        <f t="shared" si="5"/>
        <v>616</v>
      </c>
      <c r="Q20" s="26">
        <f t="shared" si="6"/>
        <v>5.4344949272165856E-2</v>
      </c>
      <c r="R20" s="25">
        <v>14184</v>
      </c>
    </row>
    <row r="21" spans="1:23" ht="15.5" x14ac:dyDescent="0.35">
      <c r="A21" s="2">
        <v>9</v>
      </c>
      <c r="B21" s="2">
        <v>30</v>
      </c>
      <c r="D21" s="24" t="s">
        <v>40</v>
      </c>
      <c r="E21" s="20"/>
      <c r="F21" s="25">
        <v>41140</v>
      </c>
      <c r="G21" s="22"/>
      <c r="H21" s="25">
        <f t="shared" si="0"/>
        <v>4565</v>
      </c>
      <c r="I21" s="25">
        <v>36575</v>
      </c>
      <c r="J21" s="25">
        <v>33482</v>
      </c>
      <c r="K21" s="26">
        <f t="shared" si="1"/>
        <v>0.91543403964456593</v>
      </c>
      <c r="L21" s="25">
        <v>28931</v>
      </c>
      <c r="M21" s="26">
        <f t="shared" si="2"/>
        <v>0.8640762200585389</v>
      </c>
      <c r="N21" s="25">
        <f t="shared" si="3"/>
        <v>4551</v>
      </c>
      <c r="O21" s="26">
        <f t="shared" si="4"/>
        <v>0.13592377994146107</v>
      </c>
      <c r="P21" s="25">
        <f t="shared" si="5"/>
        <v>3093</v>
      </c>
      <c r="Q21" s="26">
        <f t="shared" si="6"/>
        <v>8.4565960355434039E-2</v>
      </c>
      <c r="R21" s="25">
        <v>35200</v>
      </c>
      <c r="T21" s="27"/>
    </row>
    <row r="22" spans="1:23" ht="15.5" x14ac:dyDescent="0.35">
      <c r="A22" s="2">
        <v>10</v>
      </c>
      <c r="B22" s="2">
        <v>31</v>
      </c>
      <c r="D22" s="24" t="s">
        <v>41</v>
      </c>
      <c r="E22" s="20"/>
      <c r="F22" s="25">
        <v>24061</v>
      </c>
      <c r="G22" s="22"/>
      <c r="H22" s="25">
        <f t="shared" si="0"/>
        <v>1856</v>
      </c>
      <c r="I22" s="25">
        <v>22205</v>
      </c>
      <c r="J22" s="25">
        <v>21194</v>
      </c>
      <c r="K22" s="26">
        <f t="shared" si="1"/>
        <v>0.954469714028372</v>
      </c>
      <c r="L22" s="25">
        <v>19947</v>
      </c>
      <c r="M22" s="26">
        <f t="shared" si="2"/>
        <v>0.941162593186751</v>
      </c>
      <c r="N22" s="25">
        <f t="shared" si="3"/>
        <v>1247</v>
      </c>
      <c r="O22" s="26">
        <f t="shared" si="4"/>
        <v>5.8837406813249032E-2</v>
      </c>
      <c r="P22" s="25">
        <f t="shared" si="5"/>
        <v>1011</v>
      </c>
      <c r="Q22" s="26">
        <f t="shared" si="6"/>
        <v>4.5530285971628011E-2</v>
      </c>
      <c r="R22" s="25">
        <v>29397</v>
      </c>
      <c r="T22" s="27"/>
    </row>
    <row r="23" spans="1:23" ht="15.5" x14ac:dyDescent="0.35">
      <c r="A23" s="2">
        <v>11</v>
      </c>
      <c r="B23" s="2">
        <v>30</v>
      </c>
      <c r="D23" s="24" t="s">
        <v>42</v>
      </c>
      <c r="E23" s="20"/>
      <c r="F23" s="25">
        <v>6665</v>
      </c>
      <c r="G23" s="22"/>
      <c r="H23" s="25">
        <f t="shared" si="0"/>
        <v>616</v>
      </c>
      <c r="I23" s="25">
        <v>6049</v>
      </c>
      <c r="J23" s="25">
        <v>5366</v>
      </c>
      <c r="K23" s="26">
        <f t="shared" si="1"/>
        <v>0.88708877500413297</v>
      </c>
      <c r="L23" s="25">
        <v>4669</v>
      </c>
      <c r="M23" s="26">
        <f t="shared" si="2"/>
        <v>0.8701080879612374</v>
      </c>
      <c r="N23" s="25">
        <f t="shared" si="3"/>
        <v>697</v>
      </c>
      <c r="O23" s="26">
        <f t="shared" si="4"/>
        <v>0.12989191203876257</v>
      </c>
      <c r="P23" s="25">
        <f t="shared" si="5"/>
        <v>683</v>
      </c>
      <c r="Q23" s="26">
        <f t="shared" si="6"/>
        <v>0.11291122499586709</v>
      </c>
      <c r="R23" s="25">
        <v>5310</v>
      </c>
      <c r="T23" s="27"/>
    </row>
    <row r="24" spans="1:23" ht="15.5" x14ac:dyDescent="0.35">
      <c r="A24" s="2">
        <v>12</v>
      </c>
      <c r="B24" s="2">
        <v>31</v>
      </c>
      <c r="D24" s="24" t="s">
        <v>43</v>
      </c>
      <c r="E24" s="20"/>
      <c r="F24" s="25">
        <v>11681</v>
      </c>
      <c r="G24" s="22"/>
      <c r="H24" s="25">
        <f t="shared" si="0"/>
        <v>12</v>
      </c>
      <c r="I24" s="25">
        <v>11669</v>
      </c>
      <c r="J24" s="25">
        <v>11258</v>
      </c>
      <c r="K24" s="26">
        <f t="shared" si="1"/>
        <v>0.96477847287685325</v>
      </c>
      <c r="L24" s="25">
        <v>11182</v>
      </c>
      <c r="M24" s="26">
        <f t="shared" si="2"/>
        <v>0.99324924498134659</v>
      </c>
      <c r="N24" s="25">
        <f t="shared" si="3"/>
        <v>76</v>
      </c>
      <c r="O24" s="26">
        <f t="shared" si="4"/>
        <v>6.7507550186534024E-3</v>
      </c>
      <c r="P24" s="25">
        <f t="shared" si="5"/>
        <v>411</v>
      </c>
      <c r="Q24" s="26">
        <f t="shared" si="6"/>
        <v>3.5221527123146801E-2</v>
      </c>
      <c r="R24" s="25">
        <v>16236</v>
      </c>
      <c r="T24" s="27"/>
    </row>
    <row r="25" spans="1:23" ht="15.5" x14ac:dyDescent="0.35">
      <c r="A25" s="2"/>
      <c r="B25" s="2"/>
      <c r="D25" s="24" t="s">
        <v>44</v>
      </c>
      <c r="E25" s="20"/>
      <c r="F25" s="25">
        <v>24956</v>
      </c>
      <c r="G25" s="22"/>
      <c r="H25" s="25">
        <f t="shared" si="0"/>
        <v>41</v>
      </c>
      <c r="I25" s="25">
        <v>24915</v>
      </c>
      <c r="J25" s="25">
        <v>22690</v>
      </c>
      <c r="K25" s="26">
        <f t="shared" si="1"/>
        <v>0.91069636765001005</v>
      </c>
      <c r="L25" s="25">
        <v>21223</v>
      </c>
      <c r="M25" s="26">
        <f t="shared" si="2"/>
        <v>0.93534596738651388</v>
      </c>
      <c r="N25" s="25">
        <f t="shared" si="3"/>
        <v>1467</v>
      </c>
      <c r="O25" s="26">
        <f t="shared" si="4"/>
        <v>6.4654032613486123E-2</v>
      </c>
      <c r="P25" s="25">
        <f t="shared" si="5"/>
        <v>2225</v>
      </c>
      <c r="Q25" s="26">
        <f t="shared" si="6"/>
        <v>8.9303632349989961E-2</v>
      </c>
      <c r="R25" s="25">
        <v>29102</v>
      </c>
      <c r="T25" s="27"/>
    </row>
    <row r="26" spans="1:23" ht="15.5" x14ac:dyDescent="0.35">
      <c r="A26" s="2"/>
      <c r="B26" s="2"/>
      <c r="D26" s="24" t="s">
        <v>45</v>
      </c>
      <c r="E26" s="20"/>
      <c r="F26" s="25">
        <v>5883</v>
      </c>
      <c r="G26" s="22"/>
      <c r="H26" s="25">
        <f t="shared" si="0"/>
        <v>756</v>
      </c>
      <c r="I26" s="25">
        <v>5127</v>
      </c>
      <c r="J26" s="25">
        <v>4924</v>
      </c>
      <c r="K26" s="26">
        <f t="shared" si="1"/>
        <v>0.96040569533840447</v>
      </c>
      <c r="L26" s="25">
        <v>4292</v>
      </c>
      <c r="M26" s="26">
        <f t="shared" si="2"/>
        <v>0.87164906580016244</v>
      </c>
      <c r="N26" s="25">
        <f t="shared" si="3"/>
        <v>632</v>
      </c>
      <c r="O26" s="26">
        <f t="shared" si="4"/>
        <v>0.12835093419983754</v>
      </c>
      <c r="P26" s="25">
        <f t="shared" si="5"/>
        <v>203</v>
      </c>
      <c r="Q26" s="26">
        <f t="shared" si="6"/>
        <v>3.9594304661595477E-2</v>
      </c>
      <c r="R26" s="25">
        <v>5505</v>
      </c>
      <c r="T26" s="27"/>
    </row>
    <row r="27" spans="1:23" ht="15.5" x14ac:dyDescent="0.35">
      <c r="A27" s="2"/>
      <c r="B27" s="2"/>
      <c r="D27" s="24" t="s">
        <v>46</v>
      </c>
      <c r="E27" s="20"/>
      <c r="F27" s="25">
        <v>3096</v>
      </c>
      <c r="G27" s="22"/>
      <c r="H27" s="25">
        <f t="shared" si="0"/>
        <v>6</v>
      </c>
      <c r="I27" s="25">
        <v>3090</v>
      </c>
      <c r="J27" s="25">
        <v>2832</v>
      </c>
      <c r="K27" s="26">
        <f t="shared" si="1"/>
        <v>0.91650485436893203</v>
      </c>
      <c r="L27" s="25">
        <v>2768</v>
      </c>
      <c r="M27" s="26">
        <f t="shared" si="2"/>
        <v>0.97740112994350281</v>
      </c>
      <c r="N27" s="25">
        <f t="shared" si="3"/>
        <v>64</v>
      </c>
      <c r="O27" s="26">
        <f t="shared" si="4"/>
        <v>2.2598870056497175E-2</v>
      </c>
      <c r="P27" s="25">
        <f t="shared" si="5"/>
        <v>258</v>
      </c>
      <c r="Q27" s="26">
        <f t="shared" si="6"/>
        <v>8.3495145631067955E-2</v>
      </c>
      <c r="R27" s="25">
        <v>3814</v>
      </c>
      <c r="T27" s="27"/>
    </row>
    <row r="28" spans="1:23" ht="15.5" x14ac:dyDescent="0.35">
      <c r="A28" s="2"/>
      <c r="B28" s="2"/>
      <c r="D28" s="24" t="s">
        <v>47</v>
      </c>
      <c r="E28" s="20"/>
      <c r="F28" s="25">
        <v>13818</v>
      </c>
      <c r="G28" s="22"/>
      <c r="H28" s="25">
        <f t="shared" si="0"/>
        <v>10</v>
      </c>
      <c r="I28" s="25">
        <v>13808</v>
      </c>
      <c r="J28" s="25">
        <v>12402</v>
      </c>
      <c r="K28" s="26">
        <f t="shared" si="1"/>
        <v>0.89817497103128618</v>
      </c>
      <c r="L28" s="25">
        <v>10357</v>
      </c>
      <c r="M28" s="26">
        <f t="shared" si="2"/>
        <v>0.83510724076761811</v>
      </c>
      <c r="N28" s="25">
        <f t="shared" si="3"/>
        <v>2045</v>
      </c>
      <c r="O28" s="26">
        <f t="shared" si="4"/>
        <v>0.16489275923238186</v>
      </c>
      <c r="P28" s="25">
        <f t="shared" si="5"/>
        <v>1406</v>
      </c>
      <c r="Q28" s="26">
        <f t="shared" si="6"/>
        <v>0.10182502896871379</v>
      </c>
      <c r="R28" s="25">
        <v>14903</v>
      </c>
      <c r="T28" s="27"/>
    </row>
    <row r="29" spans="1:23" ht="15.5" x14ac:dyDescent="0.35">
      <c r="A29" s="2"/>
      <c r="B29" s="2"/>
      <c r="D29" s="24" t="s">
        <v>48</v>
      </c>
      <c r="E29" s="20"/>
      <c r="F29" s="25">
        <v>1356</v>
      </c>
      <c r="G29" s="22"/>
      <c r="H29" s="25">
        <f t="shared" si="0"/>
        <v>3</v>
      </c>
      <c r="I29" s="25">
        <v>1353</v>
      </c>
      <c r="J29" s="25">
        <v>1199</v>
      </c>
      <c r="K29" s="26">
        <f t="shared" si="1"/>
        <v>0.88617886178861793</v>
      </c>
      <c r="L29" s="25">
        <v>1028</v>
      </c>
      <c r="M29" s="26">
        <f t="shared" si="2"/>
        <v>0.85738115095913259</v>
      </c>
      <c r="N29" s="25">
        <f t="shared" si="3"/>
        <v>171</v>
      </c>
      <c r="O29" s="26">
        <f t="shared" si="4"/>
        <v>0.14261884904086738</v>
      </c>
      <c r="P29" s="25">
        <f t="shared" si="5"/>
        <v>154</v>
      </c>
      <c r="Q29" s="26">
        <f t="shared" si="6"/>
        <v>0.11382113821138211</v>
      </c>
      <c r="R29" s="25">
        <v>1347</v>
      </c>
      <c r="T29" s="27"/>
    </row>
    <row r="30" spans="1:23" ht="15.5" x14ac:dyDescent="0.35">
      <c r="A30" s="2"/>
      <c r="B30" s="2"/>
      <c r="D30" s="24" t="s">
        <v>49</v>
      </c>
      <c r="E30" s="20"/>
      <c r="F30" s="25">
        <v>198</v>
      </c>
      <c r="G30" s="22"/>
      <c r="H30" s="25">
        <f t="shared" si="0"/>
        <v>12</v>
      </c>
      <c r="I30" s="25">
        <v>186</v>
      </c>
      <c r="J30" s="25">
        <v>163</v>
      </c>
      <c r="K30" s="26">
        <f t="shared" si="1"/>
        <v>0.87634408602150538</v>
      </c>
      <c r="L30" s="25">
        <v>147</v>
      </c>
      <c r="M30" s="26">
        <f t="shared" si="2"/>
        <v>0.90184049079754602</v>
      </c>
      <c r="N30" s="25">
        <f t="shared" si="3"/>
        <v>16</v>
      </c>
      <c r="O30" s="26">
        <f t="shared" si="4"/>
        <v>9.815950920245399E-2</v>
      </c>
      <c r="P30" s="25">
        <f t="shared" si="5"/>
        <v>23</v>
      </c>
      <c r="Q30" s="26">
        <f t="shared" si="6"/>
        <v>0.12365591397849462</v>
      </c>
      <c r="R30" s="25">
        <v>166</v>
      </c>
      <c r="T30" s="27"/>
    </row>
    <row r="31" spans="1:23" ht="16" thickBot="1" x14ac:dyDescent="0.4">
      <c r="A31" s="2"/>
      <c r="B31" s="2"/>
      <c r="D31" s="28" t="s">
        <v>50</v>
      </c>
      <c r="E31" s="20"/>
      <c r="F31" s="29">
        <v>231</v>
      </c>
      <c r="G31" s="22"/>
      <c r="H31" s="29">
        <f t="shared" si="0"/>
        <v>28</v>
      </c>
      <c r="I31" s="29">
        <v>203</v>
      </c>
      <c r="J31" s="29">
        <v>187</v>
      </c>
      <c r="K31" s="38">
        <f t="shared" si="1"/>
        <v>0.9211822660098522</v>
      </c>
      <c r="L31" s="29">
        <v>156</v>
      </c>
      <c r="M31" s="38">
        <f t="shared" si="2"/>
        <v>0.83422459893048129</v>
      </c>
      <c r="N31" s="29">
        <f t="shared" si="3"/>
        <v>31</v>
      </c>
      <c r="O31" s="38">
        <f t="shared" si="4"/>
        <v>0.16577540106951871</v>
      </c>
      <c r="P31" s="29">
        <f t="shared" si="5"/>
        <v>16</v>
      </c>
      <c r="Q31" s="38">
        <f t="shared" si="6"/>
        <v>7.8817733990147784E-2</v>
      </c>
      <c r="R31" s="29">
        <v>295</v>
      </c>
      <c r="T31" s="27"/>
    </row>
    <row r="32" spans="1:23" ht="16" thickBot="1" x14ac:dyDescent="0.4">
      <c r="D32" s="39" t="s">
        <v>28</v>
      </c>
      <c r="E32" s="36"/>
      <c r="F32" s="31">
        <f>SUM(F13:F31)</f>
        <v>234040</v>
      </c>
      <c r="G32" s="22"/>
      <c r="H32" s="31">
        <f>SUM(H13:H31)</f>
        <v>17994</v>
      </c>
      <c r="I32" s="31">
        <f>SUM(I13:I31)</f>
        <v>216046</v>
      </c>
      <c r="J32" s="31">
        <f>SUM(J13:J31)</f>
        <v>199842</v>
      </c>
      <c r="K32" s="32">
        <f>J32/I32</f>
        <v>0.924997454245855</v>
      </c>
      <c r="L32" s="31">
        <f>SUM(L13:L31)</f>
        <v>185132</v>
      </c>
      <c r="M32" s="32">
        <f>L32/J32</f>
        <v>0.92639184956115328</v>
      </c>
      <c r="N32" s="31">
        <f>SUM(N13:N31)</f>
        <v>14710</v>
      </c>
      <c r="O32" s="32">
        <f>N32/J32</f>
        <v>7.3608150438846692E-2</v>
      </c>
      <c r="P32" s="31">
        <f>SUM(P13:P31)</f>
        <v>16204</v>
      </c>
      <c r="Q32" s="32">
        <f>P32/I32</f>
        <v>7.5002545754144945E-2</v>
      </c>
      <c r="R32" s="31">
        <f>SUM(R13:R31)</f>
        <v>254824</v>
      </c>
      <c r="W32" s="37"/>
    </row>
    <row r="33" spans="4:18" x14ac:dyDescent="0.35">
      <c r="K33" s="37"/>
      <c r="L33" s="37"/>
      <c r="O33" s="27"/>
      <c r="P33" s="27"/>
    </row>
    <row r="34" spans="4:18" ht="24.75" customHeight="1" x14ac:dyDescent="0.35">
      <c r="D34" s="51" t="s">
        <v>29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4:18" x14ac:dyDescent="0.35">
      <c r="D35" s="52" t="s">
        <v>30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4:18" x14ac:dyDescent="0.35">
      <c r="D36" s="53" t="s">
        <v>31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8" spans="4:18" x14ac:dyDescent="0.35"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4:18" x14ac:dyDescent="0.35">
      <c r="H39" s="27"/>
    </row>
    <row r="40" spans="4:18" ht="15.5" x14ac:dyDescent="0.35">
      <c r="H40" s="27"/>
      <c r="N40" s="34"/>
    </row>
  </sheetData>
  <mergeCells count="15">
    <mergeCell ref="D34:R34"/>
    <mergeCell ref="D35:R35"/>
    <mergeCell ref="D36:R36"/>
    <mergeCell ref="D38:Q38"/>
    <mergeCell ref="D7:R7"/>
    <mergeCell ref="D9:D11"/>
    <mergeCell ref="F9:F10"/>
    <mergeCell ref="H9:H10"/>
    <mergeCell ref="I9:I10"/>
    <mergeCell ref="J9:O9"/>
    <mergeCell ref="P9:Q10"/>
    <mergeCell ref="R9:R10"/>
    <mergeCell ref="J10:K10"/>
    <mergeCell ref="L10:M10"/>
    <mergeCell ref="N10:O10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Cuadro_fallecidos</vt:lpstr>
      <vt:lpstr>Cuadro_fallecidos_porCCAA</vt:lpstr>
      <vt:lpstr>Cuadro_fallecidos!Área_de_impresión</vt:lpstr>
      <vt:lpstr>Cuadro_fallecidos_porCCAA!Área_de_impresión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Miguel Ayora López</dc:creator>
  <cp:lastModifiedBy>Paloma García Rueda</cp:lastModifiedBy>
  <cp:lastPrinted>2026-01-02T11:16:08Z</cp:lastPrinted>
  <dcterms:created xsi:type="dcterms:W3CDTF">2026-01-02T11:11:43Z</dcterms:created>
  <dcterms:modified xsi:type="dcterms:W3CDTF">2026-01-15T15:00:23Z</dcterms:modified>
</cp:coreProperties>
</file>