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07 - Centros residenciales\"/>
    </mc:Choice>
  </mc:AlternateContent>
  <bookViews>
    <workbookView xWindow="120" yWindow="60" windowWidth="15180" windowHeight="9345"/>
  </bookViews>
  <sheets>
    <sheet name="financiación" sheetId="6" r:id="rId1"/>
  </sheets>
  <definedNames>
    <definedName name="_xlnm.Print_Area" localSheetId="0">financiación!$A$1:$K$34</definedName>
  </definedNames>
  <calcPr calcId="152511"/>
</workbook>
</file>

<file path=xl/calcChain.xml><?xml version="1.0" encoding="utf-8"?>
<calcChain xmlns="http://schemas.openxmlformats.org/spreadsheetml/2006/main">
  <c r="I16" i="6" l="1"/>
  <c r="J15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E26" i="6"/>
  <c r="J26" i="6" s="1"/>
  <c r="E25" i="6"/>
  <c r="I25" i="6" s="1"/>
  <c r="E24" i="6"/>
  <c r="H24" i="6" s="1"/>
  <c r="E23" i="6"/>
  <c r="I23" i="6" s="1"/>
  <c r="E22" i="6"/>
  <c r="J22" i="6" s="1"/>
  <c r="E21" i="6"/>
  <c r="I21" i="6" s="1"/>
  <c r="E20" i="6"/>
  <c r="H20" i="6" s="1"/>
  <c r="E19" i="6"/>
  <c r="H19" i="6" s="1"/>
  <c r="E18" i="6"/>
  <c r="J18" i="6" s="1"/>
  <c r="E17" i="6"/>
  <c r="I17" i="6" s="1"/>
  <c r="E16" i="6"/>
  <c r="H16" i="6" s="1"/>
  <c r="E15" i="6"/>
  <c r="I15" i="6" s="1"/>
  <c r="E14" i="6"/>
  <c r="J14" i="6" s="1"/>
  <c r="E13" i="6"/>
  <c r="I13" i="6" s="1"/>
  <c r="E12" i="6"/>
  <c r="H12" i="6" s="1"/>
  <c r="E11" i="6"/>
  <c r="I11" i="6" s="1"/>
  <c r="E10" i="6"/>
  <c r="J10" i="6" s="1"/>
  <c r="E9" i="6"/>
  <c r="I9" i="6" s="1"/>
  <c r="E8" i="6"/>
  <c r="H8" i="6" s="1"/>
  <c r="H17" i="6" l="1"/>
  <c r="J9" i="6"/>
  <c r="H25" i="6"/>
  <c r="H9" i="6"/>
  <c r="H15" i="6"/>
  <c r="J21" i="6"/>
  <c r="H11" i="6"/>
  <c r="H21" i="6"/>
  <c r="I12" i="6"/>
  <c r="J17" i="6"/>
  <c r="I24" i="6"/>
  <c r="J11" i="6"/>
  <c r="J23" i="6"/>
  <c r="H13" i="6"/>
  <c r="H23" i="6"/>
  <c r="I8" i="6"/>
  <c r="J13" i="6"/>
  <c r="I20" i="6"/>
  <c r="J25" i="6"/>
  <c r="I19" i="6"/>
  <c r="E27" i="6"/>
  <c r="H27" i="6" s="1"/>
  <c r="J19" i="6"/>
  <c r="H10" i="6"/>
  <c r="H14" i="6"/>
  <c r="H18" i="6"/>
  <c r="H22" i="6"/>
  <c r="H26" i="6"/>
  <c r="I10" i="6"/>
  <c r="I14" i="6"/>
  <c r="I18" i="6"/>
  <c r="I22" i="6"/>
  <c r="I26" i="6"/>
  <c r="J8" i="6"/>
  <c r="J12" i="6"/>
  <c r="J16" i="6"/>
  <c r="J20" i="6"/>
  <c r="J24" i="6"/>
  <c r="D27" i="6"/>
  <c r="C27" i="6"/>
  <c r="F27" i="6" s="1"/>
  <c r="G27" i="6" l="1"/>
  <c r="J27" i="6"/>
  <c r="I27" i="6"/>
</calcChain>
</file>

<file path=xl/sharedStrings.xml><?xml version="1.0" encoding="utf-8"?>
<sst xmlns="http://schemas.openxmlformats.org/spreadsheetml/2006/main" count="45" uniqueCount="41">
  <si>
    <t>Cantabria</t>
  </si>
  <si>
    <t>C.Valenciana</t>
  </si>
  <si>
    <t>La Rioja</t>
  </si>
  <si>
    <t>España</t>
  </si>
  <si>
    <t>Asturias</t>
  </si>
  <si>
    <t>Ceuta</t>
  </si>
  <si>
    <t>Melilla</t>
  </si>
  <si>
    <t>CENTROS RESIDENCIALES EN ESPAÑA</t>
  </si>
  <si>
    <t>Castilla y León</t>
  </si>
  <si>
    <t>Castilla-La Mancha</t>
  </si>
  <si>
    <t>Cataluña</t>
  </si>
  <si>
    <t>Canarias</t>
  </si>
  <si>
    <t>Balears (Illes)</t>
  </si>
  <si>
    <t>Murcia (Región de)</t>
  </si>
  <si>
    <t>Navarra (C. F. de)</t>
  </si>
  <si>
    <t xml:space="preserve">               Elaboración propia del Imserso.</t>
  </si>
  <si>
    <t>Número de plazas</t>
  </si>
  <si>
    <t xml:space="preserve">Total </t>
  </si>
  <si>
    <t>Comunidades Autónomas</t>
  </si>
  <si>
    <t>Plazas de financiación Pública</t>
  </si>
  <si>
    <t xml:space="preserve">(1) Indice de cobertura: (plazas/población&gt;65)x100. </t>
  </si>
  <si>
    <t>Plazas de financiación privada</t>
  </si>
  <si>
    <t>Porcentaje respecto al total</t>
  </si>
  <si>
    <t>Plazas de financiación Privada</t>
  </si>
  <si>
    <t>Total</t>
  </si>
  <si>
    <t>DISTRIBUCIÓN DE LAS PLAZAS</t>
  </si>
  <si>
    <r>
      <t>Índice de Cobertura</t>
    </r>
    <r>
      <rPr>
        <b/>
        <vertAlign val="superscript"/>
        <sz val="10"/>
        <color indexed="9"/>
        <rFont val="Arial"/>
        <family val="2"/>
      </rPr>
      <t>(1)</t>
    </r>
  </si>
  <si>
    <t>Andalucía</t>
  </si>
  <si>
    <t>Tabla 7.3</t>
  </si>
  <si>
    <t>31 DE DICIEMBRE DE 2013</t>
  </si>
  <si>
    <t>Fuente: Comunidades Autónomas, Ciudades Autónomas y  Diputaciones Forales (2014)</t>
  </si>
  <si>
    <r>
      <t xml:space="preserve">               INE:INEBASE (2014) </t>
    </r>
    <r>
      <rPr>
        <i/>
        <sz val="9"/>
        <rFont val="Arial"/>
        <family val="2"/>
      </rPr>
      <t xml:space="preserve">Datos de Población. Explotación estadística del Padrón Municipal, datos a 01/01/2014. </t>
    </r>
  </si>
  <si>
    <t>Población≥65 01/01/2014</t>
  </si>
  <si>
    <t>País Vasco</t>
  </si>
  <si>
    <t>Madrid (Comunidad de)</t>
  </si>
  <si>
    <t>Aragón*</t>
  </si>
  <si>
    <t>Extremadura **</t>
  </si>
  <si>
    <t xml:space="preserve">**Extremadura. Datos de 2012. </t>
  </si>
  <si>
    <t>***Galicia. Se han estimado las plazas de financiación privada a partir de los datos de 2012.</t>
  </si>
  <si>
    <t xml:space="preserve">Galicia </t>
  </si>
  <si>
    <t>*Aragón. Datos de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</si>
</sst>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1" xfId="0" applyFont="1" applyBorder="1"/>
    <xf numFmtId="0" fontId="1" fillId="0" borderId="1" xfId="0" applyFont="1" applyBorder="1"/>
    <xf numFmtId="3" fontId="0" fillId="0" borderId="0" xfId="0" applyNumberFormat="1"/>
    <xf numFmtId="0" fontId="4" fillId="0" borderId="0" xfId="0" applyFont="1"/>
    <xf numFmtId="165" fontId="0" fillId="0" borderId="0" xfId="0" applyNumberFormat="1"/>
    <xf numFmtId="0" fontId="4" fillId="0" borderId="0" xfId="0" applyFont="1" applyFill="1" applyBorder="1"/>
    <xf numFmtId="2" fontId="0" fillId="0" borderId="0" xfId="0" applyNumberFormat="1"/>
    <xf numFmtId="165" fontId="0" fillId="0" borderId="2" xfId="0" applyNumberForma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49" fontId="1" fillId="0" borderId="0" xfId="0" applyNumberFormat="1" applyFont="1" applyBorder="1"/>
    <xf numFmtId="164" fontId="1" fillId="0" borderId="0" xfId="3" applyFont="1" applyFill="1" applyBorder="1"/>
    <xf numFmtId="0" fontId="0" fillId="0" borderId="0" xfId="0" applyFill="1" applyBorder="1"/>
    <xf numFmtId="164" fontId="1" fillId="0" borderId="0" xfId="3" applyFont="1" applyBorder="1"/>
    <xf numFmtId="164" fontId="1" fillId="0" borderId="0" xfId="3" applyFont="1"/>
    <xf numFmtId="9" fontId="0" fillId="0" borderId="2" xfId="6" applyNumberFormat="1" applyFont="1" applyBorder="1" applyAlignment="1">
      <alignment horizontal="center"/>
    </xf>
    <xf numFmtId="9" fontId="1" fillId="0" borderId="2" xfId="6" applyNumberFormat="1" applyFont="1" applyBorder="1" applyAlignment="1">
      <alignment horizontal="center"/>
    </xf>
    <xf numFmtId="9" fontId="0" fillId="0" borderId="0" xfId="6" applyFont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9" fontId="0" fillId="0" borderId="0" xfId="0" applyNumberFormat="1"/>
    <xf numFmtId="3" fontId="2" fillId="0" borderId="1" xfId="3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1" fillId="0" borderId="1" xfId="3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indent="1"/>
    </xf>
    <xf numFmtId="3" fontId="2" fillId="0" borderId="9" xfId="0" applyNumberFormat="1" applyFont="1" applyBorder="1" applyAlignment="1">
      <alignment horizontal="right" indent="1"/>
    </xf>
    <xf numFmtId="3" fontId="1" fillId="0" borderId="9" xfId="0" applyNumberFormat="1" applyFont="1" applyBorder="1" applyAlignment="1">
      <alignment horizontal="right" inden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7">
    <cellStyle name="Millares [0] 2" xfId="1"/>
    <cellStyle name="Millares [0] 3" xfId="2"/>
    <cellStyle name="Millares [0] 4" xfId="3"/>
    <cellStyle name="Normal" xfId="0" builtinId="0"/>
    <cellStyle name="Normal 2" xfId="4"/>
    <cellStyle name="Porcentaje 2" xfId="5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0</xdr:row>
      <xdr:rowOff>38100</xdr:rowOff>
    </xdr:from>
    <xdr:to>
      <xdr:col>10</xdr:col>
      <xdr:colOff>152400</xdr:colOff>
      <xdr:row>4</xdr:row>
      <xdr:rowOff>104775</xdr:rowOff>
    </xdr:to>
    <xdr:pic>
      <xdr:nvPicPr>
        <xdr:cNvPr id="107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8900" y="38100"/>
          <a:ext cx="2362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GridLines="0" tabSelected="1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22.7109375" customWidth="1"/>
    <col min="2" max="2" width="13.7109375" customWidth="1"/>
    <col min="3" max="5" width="12.28515625" customWidth="1"/>
    <col min="6" max="6" width="13" customWidth="1"/>
    <col min="7" max="7" width="12.5703125" customWidth="1"/>
    <col min="8" max="8" width="8.5703125" customWidth="1"/>
    <col min="9" max="9" width="12.5703125" customWidth="1"/>
    <col min="10" max="10" width="12.85546875" customWidth="1"/>
    <col min="11" max="11" width="7.140625" customWidth="1"/>
  </cols>
  <sheetData>
    <row r="1" spans="1:13" x14ac:dyDescent="0.2">
      <c r="A1" s="1"/>
      <c r="B1" s="2"/>
    </row>
    <row r="2" spans="1:13" ht="12.75" customHeight="1" x14ac:dyDescent="0.2">
      <c r="A2" s="1" t="s">
        <v>28</v>
      </c>
      <c r="B2" s="2"/>
    </row>
    <row r="3" spans="1:13" ht="12.75" customHeight="1" x14ac:dyDescent="0.2">
      <c r="A3" s="1" t="s">
        <v>7</v>
      </c>
      <c r="B3" s="2"/>
      <c r="C3" s="2"/>
    </row>
    <row r="4" spans="1:13" x14ac:dyDescent="0.2">
      <c r="A4" s="1" t="s">
        <v>25</v>
      </c>
      <c r="B4" s="2"/>
      <c r="C4" s="2"/>
    </row>
    <row r="5" spans="1:13" x14ac:dyDescent="0.2">
      <c r="A5" s="12" t="s">
        <v>29</v>
      </c>
      <c r="B5" s="2"/>
      <c r="C5" s="2"/>
    </row>
    <row r="6" spans="1:13" ht="25.5" customHeight="1" x14ac:dyDescent="0.2">
      <c r="A6" s="34" t="s">
        <v>18</v>
      </c>
      <c r="B6" s="34" t="s">
        <v>32</v>
      </c>
      <c r="C6" s="36" t="s">
        <v>16</v>
      </c>
      <c r="D6" s="37"/>
      <c r="E6" s="38"/>
      <c r="F6" s="36" t="s">
        <v>26</v>
      </c>
      <c r="G6" s="37"/>
      <c r="H6" s="38"/>
      <c r="I6" s="36" t="s">
        <v>22</v>
      </c>
      <c r="J6" s="37"/>
      <c r="K6" s="38"/>
    </row>
    <row r="7" spans="1:13" ht="38.25" x14ac:dyDescent="0.2">
      <c r="A7" s="35"/>
      <c r="B7" s="35"/>
      <c r="C7" s="20" t="s">
        <v>19</v>
      </c>
      <c r="D7" s="21" t="s">
        <v>21</v>
      </c>
      <c r="E7" s="30" t="s">
        <v>17</v>
      </c>
      <c r="F7" s="29" t="s">
        <v>19</v>
      </c>
      <c r="G7" s="21" t="s">
        <v>21</v>
      </c>
      <c r="H7" s="22" t="s">
        <v>24</v>
      </c>
      <c r="I7" s="20" t="s">
        <v>19</v>
      </c>
      <c r="J7" s="21" t="s">
        <v>23</v>
      </c>
      <c r="K7" s="22" t="s">
        <v>24</v>
      </c>
    </row>
    <row r="8" spans="1:13" x14ac:dyDescent="0.2">
      <c r="A8" s="3" t="s">
        <v>27</v>
      </c>
      <c r="B8" s="24">
        <v>1337288</v>
      </c>
      <c r="C8" s="25">
        <v>23143</v>
      </c>
      <c r="D8" s="28">
        <v>19770</v>
      </c>
      <c r="E8" s="32">
        <f>SUM(C8,D8)</f>
        <v>42913</v>
      </c>
      <c r="F8" s="10">
        <f>(C8/$B8)*100</f>
        <v>1.7305920639383587</v>
      </c>
      <c r="G8" s="10">
        <f t="shared" ref="F8:G27" si="0">(D8/$B8)*100</f>
        <v>1.4783651689090158</v>
      </c>
      <c r="H8" s="10">
        <f t="shared" ref="H8:H27" si="1">(E8/$B8)*100</f>
        <v>3.2089572328473746</v>
      </c>
      <c r="I8" s="17">
        <f>C8/$E8</f>
        <v>0.53930044508657049</v>
      </c>
      <c r="J8" s="17">
        <f t="shared" ref="J8:J27" si="2">D8/$E8</f>
        <v>0.46069955491342951</v>
      </c>
      <c r="K8" s="17">
        <v>1</v>
      </c>
      <c r="M8" s="23"/>
    </row>
    <row r="9" spans="1:13" x14ac:dyDescent="0.2">
      <c r="A9" s="3" t="s">
        <v>35</v>
      </c>
      <c r="B9" s="24">
        <v>275127</v>
      </c>
      <c r="C9" s="25">
        <v>6098</v>
      </c>
      <c r="D9" s="28">
        <v>10526</v>
      </c>
      <c r="E9" s="32">
        <f t="shared" ref="E9:E26" si="3">SUM(C9,D9)</f>
        <v>16624</v>
      </c>
      <c r="F9" s="10">
        <f t="shared" ref="F9:F26" si="4">(C9/$B9)*100</f>
        <v>2.2164309573397012</v>
      </c>
      <c r="G9" s="10">
        <f t="shared" si="0"/>
        <v>3.8258695075365194</v>
      </c>
      <c r="H9" s="10">
        <f t="shared" si="1"/>
        <v>6.0423004648762202</v>
      </c>
      <c r="I9" s="17">
        <f t="shared" ref="I9:I27" si="5">C9/$E9</f>
        <v>0.36681905678537052</v>
      </c>
      <c r="J9" s="17">
        <f t="shared" si="2"/>
        <v>0.63318094321462948</v>
      </c>
      <c r="K9" s="17">
        <v>1</v>
      </c>
      <c r="M9" s="23"/>
    </row>
    <row r="10" spans="1:13" x14ac:dyDescent="0.2">
      <c r="A10" s="3" t="s">
        <v>4</v>
      </c>
      <c r="B10" s="24">
        <v>249988</v>
      </c>
      <c r="C10" s="25">
        <v>5165</v>
      </c>
      <c r="D10" s="28">
        <v>9610</v>
      </c>
      <c r="E10" s="32">
        <f t="shared" si="3"/>
        <v>14775</v>
      </c>
      <c r="F10" s="10">
        <f t="shared" si="4"/>
        <v>2.0660991727602926</v>
      </c>
      <c r="G10" s="10">
        <f t="shared" si="0"/>
        <v>3.8441845208570009</v>
      </c>
      <c r="H10" s="10">
        <f t="shared" si="1"/>
        <v>5.910283693617294</v>
      </c>
      <c r="I10" s="17">
        <f t="shared" si="5"/>
        <v>0.34957698815566834</v>
      </c>
      <c r="J10" s="17">
        <f t="shared" si="2"/>
        <v>0.6504230118443316</v>
      </c>
      <c r="K10" s="17">
        <v>1</v>
      </c>
      <c r="M10" s="23"/>
    </row>
    <row r="11" spans="1:13" x14ac:dyDescent="0.2">
      <c r="A11" s="3" t="s">
        <v>12</v>
      </c>
      <c r="B11" s="24">
        <v>163589</v>
      </c>
      <c r="C11" s="25">
        <v>3060</v>
      </c>
      <c r="D11" s="28">
        <v>2268</v>
      </c>
      <c r="E11" s="32">
        <f t="shared" si="3"/>
        <v>5328</v>
      </c>
      <c r="F11" s="10">
        <f t="shared" si="4"/>
        <v>1.8705414178214914</v>
      </c>
      <c r="G11" s="10">
        <f t="shared" si="0"/>
        <v>1.3864012861500468</v>
      </c>
      <c r="H11" s="10">
        <f t="shared" si="1"/>
        <v>3.2569427039715384</v>
      </c>
      <c r="I11" s="17">
        <f t="shared" si="5"/>
        <v>0.57432432432432434</v>
      </c>
      <c r="J11" s="17">
        <f t="shared" si="2"/>
        <v>0.42567567567567566</v>
      </c>
      <c r="K11" s="17">
        <v>1</v>
      </c>
      <c r="M11" s="23"/>
    </row>
    <row r="12" spans="1:13" x14ac:dyDescent="0.2">
      <c r="A12" s="3" t="s">
        <v>11</v>
      </c>
      <c r="B12" s="24">
        <v>306270</v>
      </c>
      <c r="C12" s="25">
        <v>3766</v>
      </c>
      <c r="D12" s="28">
        <v>5732</v>
      </c>
      <c r="E12" s="32">
        <f t="shared" si="3"/>
        <v>9498</v>
      </c>
      <c r="F12" s="10">
        <f t="shared" si="4"/>
        <v>1.2296339830868188</v>
      </c>
      <c r="G12" s="10">
        <f t="shared" si="0"/>
        <v>1.8715512456329384</v>
      </c>
      <c r="H12" s="10">
        <f t="shared" si="1"/>
        <v>3.101185228719757</v>
      </c>
      <c r="I12" s="17">
        <f t="shared" si="5"/>
        <v>0.39650452726889873</v>
      </c>
      <c r="J12" s="17">
        <f t="shared" si="2"/>
        <v>0.60349547273110127</v>
      </c>
      <c r="K12" s="17">
        <v>1</v>
      </c>
      <c r="M12" s="23"/>
    </row>
    <row r="13" spans="1:13" x14ac:dyDescent="0.2">
      <c r="A13" s="3" t="s">
        <v>0</v>
      </c>
      <c r="B13" s="24">
        <v>116613</v>
      </c>
      <c r="C13" s="25">
        <v>3883</v>
      </c>
      <c r="D13" s="28">
        <v>1660</v>
      </c>
      <c r="E13" s="32">
        <f t="shared" si="3"/>
        <v>5543</v>
      </c>
      <c r="F13" s="10">
        <f t="shared" si="4"/>
        <v>3.3298174303036538</v>
      </c>
      <c r="G13" s="10">
        <f t="shared" si="0"/>
        <v>1.4235119583579874</v>
      </c>
      <c r="H13" s="10">
        <f t="shared" si="1"/>
        <v>4.7533293886616415</v>
      </c>
      <c r="I13" s="17">
        <f t="shared" si="5"/>
        <v>0.70052318239220634</v>
      </c>
      <c r="J13" s="17">
        <f t="shared" si="2"/>
        <v>0.2994768176077936</v>
      </c>
      <c r="K13" s="17">
        <v>1</v>
      </c>
      <c r="M13" s="23"/>
    </row>
    <row r="14" spans="1:13" x14ac:dyDescent="0.2">
      <c r="A14" s="3" t="s">
        <v>9</v>
      </c>
      <c r="B14" s="24">
        <v>375193</v>
      </c>
      <c r="C14" s="25">
        <v>13476</v>
      </c>
      <c r="D14" s="28">
        <v>12345</v>
      </c>
      <c r="E14" s="32">
        <f t="shared" si="3"/>
        <v>25821</v>
      </c>
      <c r="F14" s="10">
        <f t="shared" si="4"/>
        <v>3.591751445256175</v>
      </c>
      <c r="G14" s="10">
        <f t="shared" si="0"/>
        <v>3.290306588875592</v>
      </c>
      <c r="H14" s="10">
        <f t="shared" si="1"/>
        <v>6.8820580341317674</v>
      </c>
      <c r="I14" s="17">
        <f t="shared" si="5"/>
        <v>0.52190077843615656</v>
      </c>
      <c r="J14" s="17">
        <f t="shared" si="2"/>
        <v>0.47809922156384338</v>
      </c>
      <c r="K14" s="17">
        <v>1</v>
      </c>
      <c r="M14" s="23"/>
    </row>
    <row r="15" spans="1:13" x14ac:dyDescent="0.2">
      <c r="A15" s="3" t="s">
        <v>8</v>
      </c>
      <c r="B15" s="24">
        <v>592190</v>
      </c>
      <c r="C15" s="25">
        <v>15294</v>
      </c>
      <c r="D15" s="28">
        <v>29354</v>
      </c>
      <c r="E15" s="32">
        <f t="shared" si="3"/>
        <v>44648</v>
      </c>
      <c r="F15" s="10">
        <f t="shared" si="4"/>
        <v>2.5826170654688529</v>
      </c>
      <c r="G15" s="10">
        <f t="shared" si="0"/>
        <v>4.9568550634087032</v>
      </c>
      <c r="H15" s="10">
        <f t="shared" si="1"/>
        <v>7.5394721288775557</v>
      </c>
      <c r="I15" s="17">
        <f t="shared" si="5"/>
        <v>0.34254613868482353</v>
      </c>
      <c r="J15" s="17">
        <f t="shared" si="2"/>
        <v>0.65745386131517647</v>
      </c>
      <c r="K15" s="17">
        <v>1</v>
      </c>
      <c r="M15" s="23"/>
    </row>
    <row r="16" spans="1:13" x14ac:dyDescent="0.2">
      <c r="A16" s="3" t="s">
        <v>10</v>
      </c>
      <c r="B16" s="24">
        <v>1337283</v>
      </c>
      <c r="C16" s="25">
        <v>34974</v>
      </c>
      <c r="D16" s="28">
        <v>28115</v>
      </c>
      <c r="E16" s="32">
        <f t="shared" si="3"/>
        <v>63089</v>
      </c>
      <c r="F16" s="10">
        <f t="shared" si="4"/>
        <v>2.6153028192237544</v>
      </c>
      <c r="G16" s="10">
        <f t="shared" si="0"/>
        <v>2.1023971739714034</v>
      </c>
      <c r="H16" s="10">
        <f t="shared" si="1"/>
        <v>4.7176999931951578</v>
      </c>
      <c r="I16" s="17">
        <f t="shared" si="5"/>
        <v>0.55435971405474804</v>
      </c>
      <c r="J16" s="17">
        <f t="shared" si="2"/>
        <v>0.44564028594525196</v>
      </c>
      <c r="K16" s="17">
        <v>1</v>
      </c>
      <c r="M16" s="23"/>
    </row>
    <row r="17" spans="1:13" x14ac:dyDescent="0.2">
      <c r="A17" s="3" t="s">
        <v>1</v>
      </c>
      <c r="B17" s="24">
        <v>902953</v>
      </c>
      <c r="C17" s="25">
        <v>11187</v>
      </c>
      <c r="D17" s="28">
        <v>15944</v>
      </c>
      <c r="E17" s="32">
        <f t="shared" si="3"/>
        <v>27131</v>
      </c>
      <c r="F17" s="10">
        <f t="shared" si="4"/>
        <v>1.2389349168782871</v>
      </c>
      <c r="G17" s="10">
        <f t="shared" si="0"/>
        <v>1.7657618945836604</v>
      </c>
      <c r="H17" s="10">
        <f t="shared" si="1"/>
        <v>3.0046968114619479</v>
      </c>
      <c r="I17" s="17">
        <f t="shared" si="5"/>
        <v>0.41233275588809848</v>
      </c>
      <c r="J17" s="17">
        <f t="shared" si="2"/>
        <v>0.58766724411190152</v>
      </c>
      <c r="K17" s="17">
        <v>1</v>
      </c>
      <c r="M17" s="23"/>
    </row>
    <row r="18" spans="1:13" x14ac:dyDescent="0.2">
      <c r="A18" s="3" t="s">
        <v>36</v>
      </c>
      <c r="B18" s="24">
        <v>215593</v>
      </c>
      <c r="C18" s="25">
        <v>9163</v>
      </c>
      <c r="D18" s="28">
        <v>3909</v>
      </c>
      <c r="E18" s="32">
        <f t="shared" si="3"/>
        <v>13072</v>
      </c>
      <c r="F18" s="10">
        <f t="shared" si="4"/>
        <v>4.2501379914932302</v>
      </c>
      <c r="G18" s="10">
        <f t="shared" si="0"/>
        <v>1.8131386455033327</v>
      </c>
      <c r="H18" s="10">
        <f t="shared" si="1"/>
        <v>6.0632766369965632</v>
      </c>
      <c r="I18" s="17">
        <f t="shared" si="5"/>
        <v>0.70096389228886169</v>
      </c>
      <c r="J18" s="17">
        <f t="shared" si="2"/>
        <v>0.29903610771113831</v>
      </c>
      <c r="K18" s="17">
        <v>1</v>
      </c>
      <c r="M18" s="23"/>
    </row>
    <row r="19" spans="1:13" x14ac:dyDescent="0.2">
      <c r="A19" s="3" t="s">
        <v>39</v>
      </c>
      <c r="B19" s="24">
        <v>648045</v>
      </c>
      <c r="C19" s="25">
        <v>4677</v>
      </c>
      <c r="D19" s="28">
        <v>14812</v>
      </c>
      <c r="E19" s="32">
        <f t="shared" si="3"/>
        <v>19489</v>
      </c>
      <c r="F19" s="10">
        <f t="shared" si="4"/>
        <v>0.72170914056894198</v>
      </c>
      <c r="G19" s="10">
        <f t="shared" si="0"/>
        <v>2.285643743875811</v>
      </c>
      <c r="H19" s="10">
        <f t="shared" si="1"/>
        <v>3.007352884444753</v>
      </c>
      <c r="I19" s="17">
        <f t="shared" si="5"/>
        <v>0.23998152804145928</v>
      </c>
      <c r="J19" s="17">
        <f t="shared" si="2"/>
        <v>0.76001847195854066</v>
      </c>
      <c r="K19" s="17">
        <v>1</v>
      </c>
      <c r="M19" s="23"/>
    </row>
    <row r="20" spans="1:13" x14ac:dyDescent="0.2">
      <c r="A20" s="3" t="s">
        <v>34</v>
      </c>
      <c r="B20" s="24">
        <v>1053191</v>
      </c>
      <c r="C20" s="25">
        <v>21374</v>
      </c>
      <c r="D20" s="28">
        <v>29515</v>
      </c>
      <c r="E20" s="32">
        <f t="shared" si="3"/>
        <v>50889</v>
      </c>
      <c r="F20" s="10">
        <f t="shared" si="4"/>
        <v>2.0294514480279453</v>
      </c>
      <c r="G20" s="10">
        <f t="shared" si="0"/>
        <v>2.8024356455761583</v>
      </c>
      <c r="H20" s="10">
        <f t="shared" si="1"/>
        <v>4.8318870936041041</v>
      </c>
      <c r="I20" s="17">
        <f t="shared" si="5"/>
        <v>0.42001218337951229</v>
      </c>
      <c r="J20" s="17">
        <f t="shared" si="2"/>
        <v>0.57998781662048771</v>
      </c>
      <c r="K20" s="17">
        <v>1</v>
      </c>
      <c r="M20" s="23"/>
    </row>
    <row r="21" spans="1:13" x14ac:dyDescent="0.2">
      <c r="A21" s="3" t="s">
        <v>13</v>
      </c>
      <c r="B21" s="24">
        <v>216285</v>
      </c>
      <c r="C21" s="25">
        <v>2579</v>
      </c>
      <c r="D21" s="28">
        <v>2370</v>
      </c>
      <c r="E21" s="32">
        <f t="shared" si="3"/>
        <v>4949</v>
      </c>
      <c r="F21" s="10">
        <f t="shared" si="4"/>
        <v>1.1924081651524607</v>
      </c>
      <c r="G21" s="10">
        <f t="shared" si="0"/>
        <v>1.0957764061307997</v>
      </c>
      <c r="H21" s="10">
        <f t="shared" si="1"/>
        <v>2.2881845712832605</v>
      </c>
      <c r="I21" s="17">
        <f t="shared" si="5"/>
        <v>0.52111537684380682</v>
      </c>
      <c r="J21" s="17">
        <f t="shared" si="2"/>
        <v>0.47888462315619318</v>
      </c>
      <c r="K21" s="17">
        <v>1</v>
      </c>
      <c r="M21" s="23"/>
    </row>
    <row r="22" spans="1:13" x14ac:dyDescent="0.2">
      <c r="A22" s="3" t="s">
        <v>14</v>
      </c>
      <c r="B22" s="24">
        <v>119215</v>
      </c>
      <c r="C22" s="25">
        <v>3028</v>
      </c>
      <c r="D22" s="28">
        <v>2793</v>
      </c>
      <c r="E22" s="32">
        <f t="shared" si="3"/>
        <v>5821</v>
      </c>
      <c r="F22" s="10">
        <f t="shared" si="4"/>
        <v>2.5399488319422892</v>
      </c>
      <c r="G22" s="10">
        <f t="shared" si="0"/>
        <v>2.3428259866627523</v>
      </c>
      <c r="H22" s="10">
        <f t="shared" si="1"/>
        <v>4.8827748186050419</v>
      </c>
      <c r="I22" s="17">
        <f t="shared" si="5"/>
        <v>0.52018553513142074</v>
      </c>
      <c r="J22" s="17">
        <f t="shared" si="2"/>
        <v>0.47981446486857926</v>
      </c>
      <c r="K22" s="17">
        <v>1</v>
      </c>
      <c r="M22" s="23"/>
    </row>
    <row r="23" spans="1:13" x14ac:dyDescent="0.2">
      <c r="A23" s="3" t="s">
        <v>33</v>
      </c>
      <c r="B23" s="24">
        <v>454132</v>
      </c>
      <c r="C23" s="25">
        <v>11952</v>
      </c>
      <c r="D23" s="28">
        <v>6012</v>
      </c>
      <c r="E23" s="32">
        <f t="shared" si="3"/>
        <v>17964</v>
      </c>
      <c r="F23" s="10">
        <f t="shared" si="4"/>
        <v>2.6318339161301116</v>
      </c>
      <c r="G23" s="10">
        <f t="shared" si="0"/>
        <v>1.3238441686558093</v>
      </c>
      <c r="H23" s="10">
        <f t="shared" si="1"/>
        <v>3.9556780847859212</v>
      </c>
      <c r="I23" s="17">
        <f t="shared" si="5"/>
        <v>0.66533066132264529</v>
      </c>
      <c r="J23" s="17">
        <f t="shared" si="2"/>
        <v>0.33466933867735471</v>
      </c>
      <c r="K23" s="17">
        <v>1</v>
      </c>
      <c r="M23" s="23"/>
    </row>
    <row r="24" spans="1:13" x14ac:dyDescent="0.2">
      <c r="A24" s="3" t="s">
        <v>2</v>
      </c>
      <c r="B24" s="24">
        <v>62014</v>
      </c>
      <c r="C24" s="25">
        <v>1469</v>
      </c>
      <c r="D24" s="28">
        <v>1570</v>
      </c>
      <c r="E24" s="32">
        <f t="shared" si="3"/>
        <v>3039</v>
      </c>
      <c r="F24" s="10">
        <f t="shared" si="4"/>
        <v>2.368819943883639</v>
      </c>
      <c r="G24" s="10">
        <f t="shared" si="0"/>
        <v>2.5316863933950398</v>
      </c>
      <c r="H24" s="10">
        <f t="shared" si="1"/>
        <v>4.9005063372786788</v>
      </c>
      <c r="I24" s="17">
        <f t="shared" si="5"/>
        <v>0.48338269167489306</v>
      </c>
      <c r="J24" s="17">
        <f t="shared" si="2"/>
        <v>0.51661730832510699</v>
      </c>
      <c r="K24" s="17">
        <v>1</v>
      </c>
      <c r="M24" s="23"/>
    </row>
    <row r="25" spans="1:13" x14ac:dyDescent="0.2">
      <c r="A25" s="3" t="s">
        <v>5</v>
      </c>
      <c r="B25" s="24">
        <v>9260</v>
      </c>
      <c r="C25" s="25">
        <v>130</v>
      </c>
      <c r="D25" s="28">
        <v>30</v>
      </c>
      <c r="E25" s="32">
        <f t="shared" si="3"/>
        <v>160</v>
      </c>
      <c r="F25" s="10">
        <f t="shared" si="4"/>
        <v>1.4038876889848813</v>
      </c>
      <c r="G25" s="10">
        <f t="shared" si="0"/>
        <v>0.32397408207343414</v>
      </c>
      <c r="H25" s="10">
        <f t="shared" si="1"/>
        <v>1.7278617710583155</v>
      </c>
      <c r="I25" s="17">
        <f t="shared" si="5"/>
        <v>0.8125</v>
      </c>
      <c r="J25" s="17">
        <f t="shared" si="2"/>
        <v>0.1875</v>
      </c>
      <c r="K25" s="17">
        <v>1</v>
      </c>
      <c r="M25" s="23"/>
    </row>
    <row r="26" spans="1:13" x14ac:dyDescent="0.2">
      <c r="A26" s="3" t="s">
        <v>6</v>
      </c>
      <c r="B26" s="24">
        <v>8198</v>
      </c>
      <c r="C26" s="25">
        <v>290</v>
      </c>
      <c r="D26" s="28">
        <v>21</v>
      </c>
      <c r="E26" s="32">
        <f t="shared" si="3"/>
        <v>311</v>
      </c>
      <c r="F26" s="10">
        <f t="shared" si="4"/>
        <v>3.5374481580873383</v>
      </c>
      <c r="G26" s="10">
        <f t="shared" si="0"/>
        <v>0.25616003903391071</v>
      </c>
      <c r="H26" s="10">
        <f t="shared" si="1"/>
        <v>3.793608197121249</v>
      </c>
      <c r="I26" s="17">
        <f t="shared" si="5"/>
        <v>0.932475884244373</v>
      </c>
      <c r="J26" s="17">
        <f t="shared" si="2"/>
        <v>6.7524115755627015E-2</v>
      </c>
      <c r="K26" s="17">
        <v>1</v>
      </c>
      <c r="M26" s="23"/>
    </row>
    <row r="27" spans="1:13" x14ac:dyDescent="0.2">
      <c r="A27" s="4" t="s">
        <v>3</v>
      </c>
      <c r="B27" s="26">
        <v>8442427</v>
      </c>
      <c r="C27" s="27">
        <f>SUM(C8:C26)</f>
        <v>174708</v>
      </c>
      <c r="D27" s="31">
        <f>SUM(D8:D26)</f>
        <v>196356</v>
      </c>
      <c r="E27" s="33">
        <f>SUM(E8:E26)</f>
        <v>371064</v>
      </c>
      <c r="F27" s="11">
        <f t="shared" si="0"/>
        <v>2.0694049234894183</v>
      </c>
      <c r="G27" s="11">
        <f t="shared" si="0"/>
        <v>2.3258240787868227</v>
      </c>
      <c r="H27" s="11">
        <f t="shared" si="1"/>
        <v>4.3952290022762419</v>
      </c>
      <c r="I27" s="18">
        <f t="shared" si="5"/>
        <v>0.47082982989457345</v>
      </c>
      <c r="J27" s="18">
        <f t="shared" si="2"/>
        <v>0.52917017010542655</v>
      </c>
      <c r="K27" s="18">
        <v>1</v>
      </c>
      <c r="M27" s="23"/>
    </row>
    <row r="28" spans="1:13" x14ac:dyDescent="0.2">
      <c r="A28" s="6" t="s">
        <v>30</v>
      </c>
      <c r="B28" s="13"/>
      <c r="C28" s="13"/>
      <c r="D28" s="14"/>
      <c r="F28" s="7"/>
      <c r="I28" s="19"/>
      <c r="J28" s="19"/>
      <c r="K28" s="19"/>
      <c r="M28" s="23"/>
    </row>
    <row r="29" spans="1:13" x14ac:dyDescent="0.2">
      <c r="A29" s="8" t="s">
        <v>31</v>
      </c>
      <c r="B29" s="15"/>
      <c r="C29" s="15"/>
      <c r="H29" s="9"/>
    </row>
    <row r="30" spans="1:13" x14ac:dyDescent="0.2">
      <c r="A30" s="8" t="s">
        <v>15</v>
      </c>
      <c r="B30" s="15"/>
      <c r="C30" s="15"/>
      <c r="H30" s="9"/>
    </row>
    <row r="31" spans="1:13" x14ac:dyDescent="0.2">
      <c r="A31" s="6" t="s">
        <v>20</v>
      </c>
      <c r="B31" s="16"/>
      <c r="C31" s="16"/>
      <c r="E31" s="5"/>
    </row>
    <row r="32" spans="1:13" x14ac:dyDescent="0.2">
      <c r="A32" s="8" t="s">
        <v>40</v>
      </c>
      <c r="C32" s="5"/>
      <c r="D32" s="5"/>
    </row>
    <row r="33" spans="1:1" x14ac:dyDescent="0.2">
      <c r="A33" s="8" t="s">
        <v>37</v>
      </c>
    </row>
    <row r="34" spans="1:1" x14ac:dyDescent="0.2">
      <c r="A34" s="8" t="s">
        <v>38</v>
      </c>
    </row>
  </sheetData>
  <sortState ref="A41:B60">
    <sortCondition descending="1" ref="B41:B60"/>
  </sortState>
  <mergeCells count="5">
    <mergeCell ref="A6:A7"/>
    <mergeCell ref="B6:B7"/>
    <mergeCell ref="C6:E6"/>
    <mergeCell ref="F6:H6"/>
    <mergeCell ref="I6:K6"/>
  </mergeCells>
  <printOptions horizontalCentered="1"/>
  <pageMargins left="0.25" right="0.25" top="0.75" bottom="0.75" header="0.3" footer="0.3"/>
  <pageSetup paperSize="9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financiación</vt:lpstr>
      <vt:lpstr>financiación!Área_de_impresión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2015-07-17T07:36:24Z</cp:lastPrinted>
  <dcterms:created xsi:type="dcterms:W3CDTF">2004-06-02T10:36:21Z</dcterms:created>
  <dcterms:modified xsi:type="dcterms:W3CDTF">2016-01-18T09:19:34Z</dcterms:modified>
</cp:coreProperties>
</file>