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8 - Viviendas para mayores\"/>
    </mc:Choice>
  </mc:AlternateContent>
  <bookViews>
    <workbookView xWindow="120" yWindow="60" windowWidth="15180" windowHeight="9345"/>
  </bookViews>
  <sheets>
    <sheet name="Plazas por financiación" sheetId="6" r:id="rId1"/>
  </sheets>
  <definedNames>
    <definedName name="_xlnm.Print_Area" localSheetId="0">'Plazas por financiación'!$A$1:$K$32</definedName>
  </definedNames>
  <calcPr calcId="152511"/>
</workbook>
</file>

<file path=xl/calcChain.xml><?xml version="1.0" encoding="utf-8"?>
<calcChain xmlns="http://schemas.openxmlformats.org/spreadsheetml/2006/main">
  <c r="J27" i="6" l="1"/>
  <c r="I27" i="6"/>
  <c r="G27" i="6" l="1"/>
  <c r="F27" i="6"/>
  <c r="H26" i="6"/>
  <c r="G26" i="6"/>
  <c r="F26" i="6"/>
  <c r="H25" i="6"/>
  <c r="G25" i="6"/>
  <c r="F25" i="6"/>
  <c r="H24" i="6"/>
  <c r="G24" i="6"/>
  <c r="F24" i="6"/>
  <c r="G23" i="6"/>
  <c r="F23" i="6"/>
  <c r="H22" i="6"/>
  <c r="G22" i="6"/>
  <c r="F22" i="6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G11" i="6"/>
  <c r="F11" i="6"/>
  <c r="H10" i="6"/>
  <c r="G10" i="6"/>
  <c r="F10" i="6"/>
  <c r="H9" i="6"/>
  <c r="G9" i="6"/>
  <c r="F9" i="6"/>
  <c r="H8" i="6"/>
  <c r="G8" i="6"/>
  <c r="F8" i="6"/>
  <c r="E26" i="6"/>
  <c r="E25" i="6"/>
  <c r="E24" i="6"/>
  <c r="E23" i="6"/>
  <c r="H23" i="6" s="1"/>
  <c r="E22" i="6"/>
  <c r="E21" i="6"/>
  <c r="E20" i="6"/>
  <c r="E19" i="6"/>
  <c r="E18" i="6"/>
  <c r="E17" i="6"/>
  <c r="E16" i="6"/>
  <c r="E15" i="6"/>
  <c r="E14" i="6"/>
  <c r="E13" i="6"/>
  <c r="E12" i="6"/>
  <c r="E11" i="6"/>
  <c r="H11" i="6" s="1"/>
  <c r="E10" i="6"/>
  <c r="E9" i="6"/>
  <c r="E8" i="6"/>
  <c r="E27" i="6"/>
  <c r="H27" i="6" s="1"/>
  <c r="D27" i="6"/>
  <c r="C27" i="6"/>
</calcChain>
</file>

<file path=xl/sharedStrings.xml><?xml version="1.0" encoding="utf-8"?>
<sst xmlns="http://schemas.openxmlformats.org/spreadsheetml/2006/main" count="62" uniqueCount="39">
  <si>
    <t>Cantabria</t>
  </si>
  <si>
    <t>C.Valenciana</t>
  </si>
  <si>
    <t>Galicia</t>
  </si>
  <si>
    <t xml:space="preserve">Nº Total </t>
  </si>
  <si>
    <t>Plazas</t>
  </si>
  <si>
    <t>Total plazas</t>
  </si>
  <si>
    <t>Castilla-La Mancha</t>
  </si>
  <si>
    <t>Cataluña</t>
  </si>
  <si>
    <t>Balears (Illes)</t>
  </si>
  <si>
    <t xml:space="preserve">               Elaboración propia del Imserso.</t>
  </si>
  <si>
    <t>Indice. de cobertura</t>
  </si>
  <si>
    <t>VIVIENDAS PARA MAYORES EN ESPAÑA</t>
  </si>
  <si>
    <t>Total</t>
  </si>
  <si>
    <t>Tabla 8.2</t>
  </si>
  <si>
    <t>La Rioja</t>
  </si>
  <si>
    <t>Melilla</t>
  </si>
  <si>
    <t>Asturias</t>
  </si>
  <si>
    <t>DISTRIBUCIÓN DEL NÚMERO DE PLAZAS E INDICE DE COBERTURA (1)</t>
  </si>
  <si>
    <t>(1) Indice de cobertura: (plazas/población&gt;65)x100.</t>
  </si>
  <si>
    <t>Porcentaje por titularidad</t>
  </si>
  <si>
    <t>Andalucía</t>
  </si>
  <si>
    <t>Madrid (Comunidad de)</t>
  </si>
  <si>
    <t>31 DE DICIEMBRE DE 2013</t>
  </si>
  <si>
    <t>Fuente: Comunidades Autónomas, Ciudades Autónomas y  Diputaciones Forales (2014)</t>
  </si>
  <si>
    <r>
      <t xml:space="preserve">               INE:INEBASE (2014) </t>
    </r>
    <r>
      <rPr>
        <i/>
        <sz val="9"/>
        <rFont val="Arial"/>
        <family val="2"/>
      </rPr>
      <t xml:space="preserve">Datos de Población. Explotación estadística del Padrón Municipal, datos a 01/01/2014. </t>
    </r>
  </si>
  <si>
    <t>-</t>
  </si>
  <si>
    <t>Financiación
Pública</t>
  </si>
  <si>
    <t>Financiación
Privada</t>
  </si>
  <si>
    <t>Población≥65
01/01/2014</t>
  </si>
  <si>
    <t xml:space="preserve">Comunidades
Autónomas </t>
  </si>
  <si>
    <t>Aragón*</t>
  </si>
  <si>
    <t>Canarias*</t>
  </si>
  <si>
    <t>Castilla y León*</t>
  </si>
  <si>
    <t>Extremadura*</t>
  </si>
  <si>
    <t>Navarra (C. F. de)*</t>
  </si>
  <si>
    <t>Ceuta*</t>
  </si>
  <si>
    <t>*No se dispone de datos.</t>
  </si>
  <si>
    <t>Murcia (Región de)*</t>
  </si>
  <si>
    <t>País Vasco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</si>
</sst>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a_-;\-* #,##0\ _p_t_a_-;_-* &quot;-&quot;\ _p_t_a_-;_-@_-"/>
    <numFmt numFmtId="165" formatCode="#,##0.00_ ;\-#,##0.00\ 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/>
    <xf numFmtId="0" fontId="3" fillId="0" borderId="1" xfId="0" applyFont="1" applyBorder="1"/>
    <xf numFmtId="0" fontId="2" fillId="0" borderId="1" xfId="0" applyFont="1" applyBorder="1"/>
    <xf numFmtId="0" fontId="3" fillId="0" borderId="0" xfId="4" applyBorder="1"/>
    <xf numFmtId="0" fontId="3" fillId="0" borderId="0" xfId="4"/>
    <xf numFmtId="49" fontId="2" fillId="0" borderId="0" xfId="4" applyNumberFormat="1" applyFont="1" applyBorder="1"/>
    <xf numFmtId="0" fontId="5" fillId="0" borderId="0" xfId="4" applyFont="1"/>
    <xf numFmtId="164" fontId="2" fillId="0" borderId="0" xfId="3" applyFont="1" applyFill="1" applyBorder="1"/>
    <xf numFmtId="165" fontId="3" fillId="0" borderId="0" xfId="4" applyNumberFormat="1"/>
    <xf numFmtId="0" fontId="5" fillId="0" borderId="0" xfId="4" applyFont="1" applyFill="1" applyBorder="1"/>
    <xf numFmtId="164" fontId="2" fillId="0" borderId="0" xfId="3" applyFont="1" applyBorder="1"/>
    <xf numFmtId="2" fontId="3" fillId="0" borderId="0" xfId="4" applyNumberFormat="1"/>
    <xf numFmtId="164" fontId="2" fillId="0" borderId="0" xfId="3" applyFont="1"/>
    <xf numFmtId="3" fontId="3" fillId="0" borderId="0" xfId="4" applyNumberFormat="1"/>
    <xf numFmtId="0" fontId="5" fillId="0" borderId="0" xfId="0" applyFont="1"/>
    <xf numFmtId="9" fontId="3" fillId="0" borderId="0" xfId="5" applyFont="1"/>
    <xf numFmtId="165" fontId="3" fillId="0" borderId="1" xfId="4" applyNumberFormat="1" applyBorder="1" applyAlignment="1">
      <alignment horizontal="center"/>
    </xf>
    <xf numFmtId="9" fontId="3" fillId="0" borderId="1" xfId="5" applyFont="1" applyBorder="1" applyAlignment="1">
      <alignment horizontal="center"/>
    </xf>
    <xf numFmtId="165" fontId="2" fillId="0" borderId="1" xfId="4" applyNumberFormat="1" applyFont="1" applyBorder="1" applyAlignment="1">
      <alignment horizontal="center"/>
    </xf>
    <xf numFmtId="9" fontId="2" fillId="0" borderId="1" xfId="5" applyFont="1" applyBorder="1" applyAlignment="1">
      <alignment horizontal="center"/>
    </xf>
    <xf numFmtId="3" fontId="3" fillId="0" borderId="1" xfId="0" applyNumberFormat="1" applyFont="1" applyBorder="1" applyAlignment="1">
      <alignment horizontal="right" indent="1"/>
    </xf>
    <xf numFmtId="3" fontId="3" fillId="0" borderId="1" xfId="4" applyNumberFormat="1" applyFont="1" applyBorder="1" applyAlignment="1">
      <alignment horizontal="right" indent="1"/>
    </xf>
    <xf numFmtId="3" fontId="3" fillId="0" borderId="4" xfId="1" applyNumberFormat="1" applyFont="1" applyBorder="1" applyAlignment="1">
      <alignment horizontal="right" indent="1"/>
    </xf>
    <xf numFmtId="3" fontId="3" fillId="0" borderId="4" xfId="3" applyNumberFormat="1" applyFont="1" applyBorder="1" applyAlignment="1">
      <alignment horizontal="right" indent="1"/>
    </xf>
    <xf numFmtId="3" fontId="2" fillId="0" borderId="4" xfId="3" applyNumberFormat="1" applyFont="1" applyBorder="1" applyAlignment="1">
      <alignment horizontal="right" indent="1"/>
    </xf>
    <xf numFmtId="3" fontId="2" fillId="0" borderId="1" xfId="3" applyNumberFormat="1" applyFont="1" applyBorder="1" applyAlignment="1">
      <alignment horizontal="right" indent="1"/>
    </xf>
    <xf numFmtId="0" fontId="5" fillId="0" borderId="0" xfId="0" applyFont="1" applyFill="1" applyBorder="1"/>
    <xf numFmtId="0" fontId="1" fillId="0" borderId="1" xfId="0" applyFont="1" applyBorder="1"/>
    <xf numFmtId="0" fontId="7" fillId="2" borderId="3" xfId="4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center" vertical="center"/>
    </xf>
    <xf numFmtId="0" fontId="7" fillId="2" borderId="4" xfId="4" applyFont="1" applyFill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</cellXfs>
  <cellStyles count="8">
    <cellStyle name="Millares [0]" xfId="1" builtinId="6"/>
    <cellStyle name="Millares [0] 2" xfId="2"/>
    <cellStyle name="Millares [0] 3" xfId="3"/>
    <cellStyle name="Normal" xfId="0" builtinId="0"/>
    <cellStyle name="Normal 2" xfId="4"/>
    <cellStyle name="Porcentaje" xfId="5" builtinId="5"/>
    <cellStyle name="Porcentaje 2" xfId="6"/>
    <cellStyle name="Porcentaj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0</xdr:row>
      <xdr:rowOff>85725</xdr:rowOff>
    </xdr:from>
    <xdr:to>
      <xdr:col>10</xdr:col>
      <xdr:colOff>847725</xdr:colOff>
      <xdr:row>4</xdr:row>
      <xdr:rowOff>152400</xdr:rowOff>
    </xdr:to>
    <xdr:pic>
      <xdr:nvPicPr>
        <xdr:cNvPr id="1054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6675" y="85725"/>
          <a:ext cx="34194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22.7109375" style="5" customWidth="1"/>
    <col min="2" max="2" width="13.7109375" style="5" customWidth="1"/>
    <col min="3" max="3" width="12.42578125" style="5" bestFit="1" customWidth="1"/>
    <col min="4" max="4" width="13.5703125" style="5" customWidth="1"/>
    <col min="5" max="5" width="12.85546875" style="5" bestFit="1" customWidth="1"/>
    <col min="6" max="11" width="15.7109375" style="5" customWidth="1"/>
    <col min="12" max="16384" width="11.42578125" style="5"/>
  </cols>
  <sheetData>
    <row r="1" spans="1:11" ht="12.75" customHeight="1" x14ac:dyDescent="0.2">
      <c r="A1" s="1" t="s">
        <v>13</v>
      </c>
      <c r="B1" s="4"/>
      <c r="C1" s="4"/>
    </row>
    <row r="2" spans="1:11" ht="12.75" customHeight="1" x14ac:dyDescent="0.2">
      <c r="A2" s="1" t="s">
        <v>11</v>
      </c>
      <c r="B2" s="4"/>
      <c r="C2" s="4"/>
      <c r="D2" s="4"/>
    </row>
    <row r="3" spans="1:11" x14ac:dyDescent="0.2">
      <c r="A3" s="1" t="s">
        <v>17</v>
      </c>
      <c r="B3" s="4"/>
      <c r="C3" s="4"/>
      <c r="D3" s="4"/>
    </row>
    <row r="4" spans="1:11" x14ac:dyDescent="0.2">
      <c r="A4" s="6" t="s">
        <v>22</v>
      </c>
      <c r="B4" s="4"/>
      <c r="C4" s="4"/>
      <c r="D4" s="4"/>
    </row>
    <row r="5" spans="1:11" x14ac:dyDescent="0.2">
      <c r="A5" s="6"/>
      <c r="B5" s="4"/>
      <c r="C5" s="4"/>
      <c r="D5" s="4"/>
    </row>
    <row r="6" spans="1:11" ht="25.5" customHeight="1" x14ac:dyDescent="0.2">
      <c r="A6" s="35" t="s">
        <v>29</v>
      </c>
      <c r="B6" s="35" t="s">
        <v>28</v>
      </c>
      <c r="C6" s="32" t="s">
        <v>4</v>
      </c>
      <c r="D6" s="33"/>
      <c r="E6" s="34"/>
      <c r="F6" s="31" t="s">
        <v>10</v>
      </c>
      <c r="G6" s="31"/>
      <c r="H6" s="31"/>
      <c r="I6" s="31" t="s">
        <v>19</v>
      </c>
      <c r="J6" s="31"/>
      <c r="K6" s="31"/>
    </row>
    <row r="7" spans="1:11" ht="38.25" x14ac:dyDescent="0.2">
      <c r="A7" s="36"/>
      <c r="B7" s="36"/>
      <c r="C7" s="29" t="s">
        <v>26</v>
      </c>
      <c r="D7" s="29" t="s">
        <v>27</v>
      </c>
      <c r="E7" s="30" t="s">
        <v>3</v>
      </c>
      <c r="F7" s="29" t="s">
        <v>26</v>
      </c>
      <c r="G7" s="29" t="s">
        <v>27</v>
      </c>
      <c r="H7" s="30" t="s">
        <v>5</v>
      </c>
      <c r="I7" s="29" t="s">
        <v>26</v>
      </c>
      <c r="J7" s="29" t="s">
        <v>27</v>
      </c>
      <c r="K7" s="30" t="s">
        <v>5</v>
      </c>
    </row>
    <row r="8" spans="1:11" x14ac:dyDescent="0.2">
      <c r="A8" s="2" t="s">
        <v>20</v>
      </c>
      <c r="B8" s="23">
        <v>1337288</v>
      </c>
      <c r="C8" s="21">
        <v>74</v>
      </c>
      <c r="D8" s="21">
        <v>319</v>
      </c>
      <c r="E8" s="22">
        <f>C8+D8</f>
        <v>393</v>
      </c>
      <c r="F8" s="17">
        <f>(C8/$B8)*100</f>
        <v>5.5335873798314202E-3</v>
      </c>
      <c r="G8" s="17">
        <f t="shared" ref="G8:G27" si="0">(D8/$B8)*100</f>
        <v>2.3854248299543555E-2</v>
      </c>
      <c r="H8" s="17">
        <f t="shared" ref="H8:H27" si="1">(E8/$B8)*100</f>
        <v>2.9387835679374974E-2</v>
      </c>
      <c r="I8" s="18">
        <v>0.18829516539440203</v>
      </c>
      <c r="J8" s="18">
        <v>0.81170483460559795</v>
      </c>
      <c r="K8" s="18">
        <v>1</v>
      </c>
    </row>
    <row r="9" spans="1:11" x14ac:dyDescent="0.2">
      <c r="A9" s="28" t="s">
        <v>30</v>
      </c>
      <c r="B9" s="24">
        <v>275127</v>
      </c>
      <c r="C9" s="21">
        <v>0</v>
      </c>
      <c r="D9" s="21">
        <v>0</v>
      </c>
      <c r="E9" s="22">
        <f t="shared" ref="E9:E26" si="2">C9+D9</f>
        <v>0</v>
      </c>
      <c r="F9" s="17">
        <f t="shared" ref="F9:F27" si="3">(C9/$B9)*100</f>
        <v>0</v>
      </c>
      <c r="G9" s="17">
        <f t="shared" si="0"/>
        <v>0</v>
      </c>
      <c r="H9" s="17">
        <f t="shared" si="1"/>
        <v>0</v>
      </c>
      <c r="I9" s="18" t="s">
        <v>25</v>
      </c>
      <c r="J9" s="18" t="s">
        <v>25</v>
      </c>
      <c r="K9" s="18" t="s">
        <v>25</v>
      </c>
    </row>
    <row r="10" spans="1:11" x14ac:dyDescent="0.2">
      <c r="A10" s="2" t="s">
        <v>16</v>
      </c>
      <c r="B10" s="24">
        <v>249988</v>
      </c>
      <c r="C10" s="21">
        <v>225</v>
      </c>
      <c r="D10" s="21">
        <v>0</v>
      </c>
      <c r="E10" s="22">
        <f t="shared" si="2"/>
        <v>225</v>
      </c>
      <c r="F10" s="17">
        <f t="shared" si="3"/>
        <v>9.0004320207369953E-2</v>
      </c>
      <c r="G10" s="17">
        <f t="shared" si="0"/>
        <v>0</v>
      </c>
      <c r="H10" s="17">
        <f t="shared" si="1"/>
        <v>9.0004320207369953E-2</v>
      </c>
      <c r="I10" s="18">
        <v>1</v>
      </c>
      <c r="J10" s="18">
        <v>0</v>
      </c>
      <c r="K10" s="18">
        <v>1</v>
      </c>
    </row>
    <row r="11" spans="1:11" x14ac:dyDescent="0.2">
      <c r="A11" s="2" t="s">
        <v>8</v>
      </c>
      <c r="B11" s="24">
        <v>163589</v>
      </c>
      <c r="C11" s="21">
        <v>22</v>
      </c>
      <c r="D11" s="21">
        <v>102</v>
      </c>
      <c r="E11" s="22">
        <f t="shared" si="2"/>
        <v>124</v>
      </c>
      <c r="F11" s="17">
        <f t="shared" si="3"/>
        <v>1.3448336990873468E-2</v>
      </c>
      <c r="G11" s="17">
        <f t="shared" si="0"/>
        <v>6.2351380594049717E-2</v>
      </c>
      <c r="H11" s="17">
        <f t="shared" si="1"/>
        <v>7.5799717584923196E-2</v>
      </c>
      <c r="I11" s="18">
        <v>0.17741935483870969</v>
      </c>
      <c r="J11" s="18" t="s">
        <v>25</v>
      </c>
      <c r="K11" s="18">
        <v>1</v>
      </c>
    </row>
    <row r="12" spans="1:11" x14ac:dyDescent="0.2">
      <c r="A12" s="28" t="s">
        <v>31</v>
      </c>
      <c r="B12" s="24">
        <v>306270</v>
      </c>
      <c r="C12" s="21">
        <v>0</v>
      </c>
      <c r="D12" s="21">
        <v>0</v>
      </c>
      <c r="E12" s="22">
        <f t="shared" si="2"/>
        <v>0</v>
      </c>
      <c r="F12" s="17">
        <f t="shared" si="3"/>
        <v>0</v>
      </c>
      <c r="G12" s="17">
        <f t="shared" si="0"/>
        <v>0</v>
      </c>
      <c r="H12" s="17">
        <f t="shared" si="1"/>
        <v>0</v>
      </c>
      <c r="I12" s="18" t="s">
        <v>25</v>
      </c>
      <c r="J12" s="18" t="s">
        <v>25</v>
      </c>
      <c r="K12" s="18" t="s">
        <v>25</v>
      </c>
    </row>
    <row r="13" spans="1:11" x14ac:dyDescent="0.2">
      <c r="A13" s="2" t="s">
        <v>0</v>
      </c>
      <c r="B13" s="24">
        <v>116613</v>
      </c>
      <c r="C13" s="21">
        <v>33</v>
      </c>
      <c r="D13" s="21">
        <v>0</v>
      </c>
      <c r="E13" s="22">
        <f t="shared" si="2"/>
        <v>33</v>
      </c>
      <c r="F13" s="17">
        <f t="shared" si="3"/>
        <v>2.8298731702297342E-2</v>
      </c>
      <c r="G13" s="17">
        <f t="shared" si="0"/>
        <v>0</v>
      </c>
      <c r="H13" s="17">
        <f t="shared" si="1"/>
        <v>2.8298731702297342E-2</v>
      </c>
      <c r="I13" s="18">
        <v>1</v>
      </c>
      <c r="J13" s="18">
        <v>0</v>
      </c>
      <c r="K13" s="18">
        <v>1</v>
      </c>
    </row>
    <row r="14" spans="1:11" x14ac:dyDescent="0.2">
      <c r="A14" s="2" t="s">
        <v>6</v>
      </c>
      <c r="B14" s="24">
        <v>375193</v>
      </c>
      <c r="C14" s="21">
        <v>1708</v>
      </c>
      <c r="D14" s="21">
        <v>45</v>
      </c>
      <c r="E14" s="22">
        <f t="shared" si="2"/>
        <v>1753</v>
      </c>
      <c r="F14" s="17">
        <f t="shared" si="3"/>
        <v>0.45523237373831604</v>
      </c>
      <c r="G14" s="17">
        <f t="shared" si="0"/>
        <v>1.1993827176946265E-2</v>
      </c>
      <c r="H14" s="17">
        <f t="shared" si="1"/>
        <v>0.46722620091526229</v>
      </c>
      <c r="I14" s="18">
        <v>0.97432972047917854</v>
      </c>
      <c r="J14" s="18">
        <v>2.5670279520821449E-2</v>
      </c>
      <c r="K14" s="18">
        <v>1</v>
      </c>
    </row>
    <row r="15" spans="1:11" x14ac:dyDescent="0.2">
      <c r="A15" s="28" t="s">
        <v>32</v>
      </c>
      <c r="B15" s="24">
        <v>592190</v>
      </c>
      <c r="C15" s="21">
        <v>0</v>
      </c>
      <c r="D15" s="21">
        <v>0</v>
      </c>
      <c r="E15" s="22">
        <f t="shared" si="2"/>
        <v>0</v>
      </c>
      <c r="F15" s="17">
        <f t="shared" si="3"/>
        <v>0</v>
      </c>
      <c r="G15" s="17">
        <f t="shared" si="0"/>
        <v>0</v>
      </c>
      <c r="H15" s="17">
        <f t="shared" si="1"/>
        <v>0</v>
      </c>
      <c r="I15" s="18" t="s">
        <v>25</v>
      </c>
      <c r="J15" s="18" t="s">
        <v>25</v>
      </c>
      <c r="K15" s="18" t="s">
        <v>25</v>
      </c>
    </row>
    <row r="16" spans="1:11" x14ac:dyDescent="0.2">
      <c r="A16" s="2" t="s">
        <v>7</v>
      </c>
      <c r="B16" s="24">
        <v>1337283</v>
      </c>
      <c r="C16" s="21">
        <v>2355</v>
      </c>
      <c r="D16" s="21">
        <v>761</v>
      </c>
      <c r="E16" s="22">
        <f t="shared" si="2"/>
        <v>3116</v>
      </c>
      <c r="F16" s="17">
        <f t="shared" si="3"/>
        <v>0.17610333788734323</v>
      </c>
      <c r="G16" s="17">
        <f t="shared" si="0"/>
        <v>5.6906428930899436E-2</v>
      </c>
      <c r="H16" s="17">
        <f t="shared" si="1"/>
        <v>0.23300976681824268</v>
      </c>
      <c r="I16" s="18">
        <v>0.75577663671373552</v>
      </c>
      <c r="J16" s="18">
        <v>0.24422336328626446</v>
      </c>
      <c r="K16" s="18">
        <v>1</v>
      </c>
    </row>
    <row r="17" spans="1:11" x14ac:dyDescent="0.2">
      <c r="A17" s="2" t="s">
        <v>1</v>
      </c>
      <c r="B17" s="24">
        <v>902953</v>
      </c>
      <c r="C17" s="21">
        <v>50</v>
      </c>
      <c r="D17" s="21">
        <v>20</v>
      </c>
      <c r="E17" s="22">
        <f t="shared" si="2"/>
        <v>70</v>
      </c>
      <c r="F17" s="17">
        <f t="shared" si="3"/>
        <v>5.537386774283933E-3</v>
      </c>
      <c r="G17" s="17">
        <f t="shared" si="0"/>
        <v>2.2149547097135729E-3</v>
      </c>
      <c r="H17" s="17">
        <f t="shared" si="1"/>
        <v>7.7523414839975055E-3</v>
      </c>
      <c r="I17" s="18">
        <v>0.7142857142857143</v>
      </c>
      <c r="J17" s="18">
        <v>0.2857142857142857</v>
      </c>
      <c r="K17" s="18">
        <v>1</v>
      </c>
    </row>
    <row r="18" spans="1:11" x14ac:dyDescent="0.2">
      <c r="A18" s="28" t="s">
        <v>33</v>
      </c>
      <c r="B18" s="24">
        <v>215593</v>
      </c>
      <c r="C18" s="21">
        <v>0</v>
      </c>
      <c r="D18" s="21">
        <v>0</v>
      </c>
      <c r="E18" s="22">
        <f t="shared" si="2"/>
        <v>0</v>
      </c>
      <c r="F18" s="17">
        <f t="shared" si="3"/>
        <v>0</v>
      </c>
      <c r="G18" s="17">
        <f t="shared" si="0"/>
        <v>0</v>
      </c>
      <c r="H18" s="17">
        <f t="shared" si="1"/>
        <v>0</v>
      </c>
      <c r="I18" s="18" t="s">
        <v>25</v>
      </c>
      <c r="J18" s="18" t="s">
        <v>25</v>
      </c>
      <c r="K18" s="18" t="s">
        <v>25</v>
      </c>
    </row>
    <row r="19" spans="1:11" x14ac:dyDescent="0.2">
      <c r="A19" s="2" t="s">
        <v>2</v>
      </c>
      <c r="B19" s="24">
        <v>648045</v>
      </c>
      <c r="C19" s="21">
        <v>1031</v>
      </c>
      <c r="D19" s="21">
        <v>0</v>
      </c>
      <c r="E19" s="22">
        <f t="shared" si="2"/>
        <v>1031</v>
      </c>
      <c r="F19" s="17">
        <f t="shared" si="3"/>
        <v>0.15909389008479349</v>
      </c>
      <c r="G19" s="17">
        <f t="shared" si="0"/>
        <v>0</v>
      </c>
      <c r="H19" s="17">
        <f t="shared" si="1"/>
        <v>0.15909389008479349</v>
      </c>
      <c r="I19" s="18">
        <v>1</v>
      </c>
      <c r="J19" s="18">
        <v>0</v>
      </c>
      <c r="K19" s="18">
        <v>1</v>
      </c>
    </row>
    <row r="20" spans="1:11" x14ac:dyDescent="0.2">
      <c r="A20" s="2" t="s">
        <v>21</v>
      </c>
      <c r="B20" s="24">
        <v>1053191</v>
      </c>
      <c r="C20" s="21">
        <v>633</v>
      </c>
      <c r="D20" s="21">
        <v>4</v>
      </c>
      <c r="E20" s="22">
        <f t="shared" si="2"/>
        <v>637</v>
      </c>
      <c r="F20" s="17">
        <f t="shared" si="3"/>
        <v>6.0103058229703826E-2</v>
      </c>
      <c r="G20" s="17">
        <f t="shared" si="0"/>
        <v>3.797981562698504E-4</v>
      </c>
      <c r="H20" s="17">
        <f t="shared" si="1"/>
        <v>6.0482856385973678E-2</v>
      </c>
      <c r="I20" s="18">
        <v>0.99372056514913654</v>
      </c>
      <c r="J20" s="18">
        <v>6.2794348508634227E-3</v>
      </c>
      <c r="K20" s="18">
        <v>1</v>
      </c>
    </row>
    <row r="21" spans="1:11" x14ac:dyDescent="0.2">
      <c r="A21" s="28" t="s">
        <v>37</v>
      </c>
      <c r="B21" s="24">
        <v>216285</v>
      </c>
      <c r="C21" s="21">
        <v>0</v>
      </c>
      <c r="D21" s="21">
        <v>0</v>
      </c>
      <c r="E21" s="22">
        <f t="shared" si="2"/>
        <v>0</v>
      </c>
      <c r="F21" s="17">
        <f t="shared" si="3"/>
        <v>0</v>
      </c>
      <c r="G21" s="17">
        <f t="shared" si="0"/>
        <v>0</v>
      </c>
      <c r="H21" s="17">
        <f t="shared" si="1"/>
        <v>0</v>
      </c>
      <c r="I21" s="18" t="s">
        <v>25</v>
      </c>
      <c r="J21" s="18" t="s">
        <v>25</v>
      </c>
      <c r="K21" s="18" t="s">
        <v>25</v>
      </c>
    </row>
    <row r="22" spans="1:11" x14ac:dyDescent="0.2">
      <c r="A22" s="28" t="s">
        <v>34</v>
      </c>
      <c r="B22" s="24">
        <v>119215</v>
      </c>
      <c r="C22" s="21">
        <v>295</v>
      </c>
      <c r="D22" s="21">
        <v>497</v>
      </c>
      <c r="E22" s="22">
        <f t="shared" si="2"/>
        <v>792</v>
      </c>
      <c r="F22" s="17">
        <f t="shared" si="3"/>
        <v>0.24745208237218472</v>
      </c>
      <c r="G22" s="17">
        <f t="shared" si="0"/>
        <v>0.41689384725076539</v>
      </c>
      <c r="H22" s="17">
        <f t="shared" si="1"/>
        <v>0.66434592962295014</v>
      </c>
      <c r="I22" s="18">
        <v>0.37247474747474746</v>
      </c>
      <c r="J22" s="18">
        <v>0.62752525252525249</v>
      </c>
      <c r="K22" s="18">
        <v>1</v>
      </c>
    </row>
    <row r="23" spans="1:11" x14ac:dyDescent="0.2">
      <c r="A23" s="28" t="s">
        <v>38</v>
      </c>
      <c r="B23" s="24">
        <v>454132</v>
      </c>
      <c r="C23" s="21">
        <v>516</v>
      </c>
      <c r="D23" s="21">
        <v>1710</v>
      </c>
      <c r="E23" s="22">
        <f t="shared" si="2"/>
        <v>2226</v>
      </c>
      <c r="F23" s="17">
        <f t="shared" si="3"/>
        <v>0.11362335180079799</v>
      </c>
      <c r="G23" s="17">
        <f t="shared" si="0"/>
        <v>0.37654250306078407</v>
      </c>
      <c r="H23" s="17">
        <f t="shared" si="1"/>
        <v>0.4901658548615821</v>
      </c>
      <c r="I23" s="18">
        <v>0.24536376604850213</v>
      </c>
      <c r="J23" s="18">
        <v>0.75463623395149781</v>
      </c>
      <c r="K23" s="18">
        <v>1</v>
      </c>
    </row>
    <row r="24" spans="1:11" x14ac:dyDescent="0.2">
      <c r="A24" s="2" t="s">
        <v>14</v>
      </c>
      <c r="B24" s="24">
        <v>62014</v>
      </c>
      <c r="C24" s="21">
        <v>0</v>
      </c>
      <c r="D24" s="21">
        <v>10</v>
      </c>
      <c r="E24" s="22">
        <f t="shared" si="2"/>
        <v>10</v>
      </c>
      <c r="F24" s="17">
        <f t="shared" si="3"/>
        <v>0</v>
      </c>
      <c r="G24" s="17">
        <f t="shared" si="0"/>
        <v>1.6125391040732739E-2</v>
      </c>
      <c r="H24" s="17">
        <f t="shared" si="1"/>
        <v>1.6125391040732739E-2</v>
      </c>
      <c r="I24" s="18">
        <v>0</v>
      </c>
      <c r="J24" s="18">
        <v>1</v>
      </c>
      <c r="K24" s="18">
        <v>1</v>
      </c>
    </row>
    <row r="25" spans="1:11" x14ac:dyDescent="0.2">
      <c r="A25" s="28" t="s">
        <v>35</v>
      </c>
      <c r="B25" s="24">
        <v>9260</v>
      </c>
      <c r="C25" s="21">
        <v>0</v>
      </c>
      <c r="D25" s="21">
        <v>0</v>
      </c>
      <c r="E25" s="22">
        <f t="shared" si="2"/>
        <v>0</v>
      </c>
      <c r="F25" s="17">
        <f t="shared" si="3"/>
        <v>0</v>
      </c>
      <c r="G25" s="17">
        <f t="shared" si="0"/>
        <v>0</v>
      </c>
      <c r="H25" s="17">
        <f t="shared" si="1"/>
        <v>0</v>
      </c>
      <c r="I25" s="18" t="s">
        <v>25</v>
      </c>
      <c r="J25" s="18" t="s">
        <v>25</v>
      </c>
      <c r="K25" s="18" t="s">
        <v>25</v>
      </c>
    </row>
    <row r="26" spans="1:11" x14ac:dyDescent="0.2">
      <c r="A26" s="2" t="s">
        <v>15</v>
      </c>
      <c r="B26" s="24">
        <v>8198</v>
      </c>
      <c r="C26" s="21">
        <v>6</v>
      </c>
      <c r="D26" s="21">
        <v>0</v>
      </c>
      <c r="E26" s="22">
        <f t="shared" si="2"/>
        <v>6</v>
      </c>
      <c r="F26" s="17">
        <f t="shared" si="3"/>
        <v>7.3188582581117351E-2</v>
      </c>
      <c r="G26" s="17">
        <f t="shared" si="0"/>
        <v>0</v>
      </c>
      <c r="H26" s="17">
        <f t="shared" si="1"/>
        <v>7.3188582581117351E-2</v>
      </c>
      <c r="I26" s="18">
        <v>1</v>
      </c>
      <c r="J26" s="18">
        <v>0</v>
      </c>
      <c r="K26" s="18">
        <v>1</v>
      </c>
    </row>
    <row r="27" spans="1:11" x14ac:dyDescent="0.2">
      <c r="A27" s="3" t="s">
        <v>12</v>
      </c>
      <c r="B27" s="25">
        <v>8442427</v>
      </c>
      <c r="C27" s="26">
        <f>SUM(C8:C26)</f>
        <v>6948</v>
      </c>
      <c r="D27" s="26">
        <f t="shared" ref="D27:E27" si="4">SUM(D8:D26)</f>
        <v>3468</v>
      </c>
      <c r="E27" s="26">
        <f t="shared" si="4"/>
        <v>10416</v>
      </c>
      <c r="F27" s="19">
        <f t="shared" si="3"/>
        <v>8.2298609155874253E-2</v>
      </c>
      <c r="G27" s="19">
        <f t="shared" si="0"/>
        <v>4.1078234967267112E-2</v>
      </c>
      <c r="H27" s="19">
        <f t="shared" si="1"/>
        <v>0.12337684412314137</v>
      </c>
      <c r="I27" s="20">
        <f>C27/$E27</f>
        <v>0.66705069124423966</v>
      </c>
      <c r="J27" s="20">
        <f>D27/$E27</f>
        <v>0.33294930875576034</v>
      </c>
      <c r="K27" s="20">
        <v>1</v>
      </c>
    </row>
    <row r="28" spans="1:11" x14ac:dyDescent="0.2">
      <c r="A28" s="7" t="s">
        <v>23</v>
      </c>
      <c r="B28" s="8"/>
      <c r="C28" s="8"/>
      <c r="D28" s="8"/>
      <c r="F28" s="9"/>
      <c r="I28" s="16"/>
      <c r="J28" s="16"/>
      <c r="K28" s="16"/>
    </row>
    <row r="29" spans="1:11" x14ac:dyDescent="0.2">
      <c r="A29" s="10" t="s">
        <v>24</v>
      </c>
      <c r="B29" s="11"/>
      <c r="C29" s="11"/>
      <c r="D29" s="11"/>
      <c r="H29" s="12"/>
    </row>
    <row r="30" spans="1:11" x14ac:dyDescent="0.2">
      <c r="A30" s="10" t="s">
        <v>9</v>
      </c>
      <c r="B30" s="11"/>
      <c r="C30" s="11"/>
      <c r="D30" s="11"/>
      <c r="H30" s="12"/>
    </row>
    <row r="31" spans="1:11" x14ac:dyDescent="0.2">
      <c r="A31" s="15" t="s">
        <v>18</v>
      </c>
      <c r="B31" s="13"/>
      <c r="C31" s="13"/>
      <c r="D31" s="13"/>
      <c r="E31" s="14"/>
    </row>
    <row r="32" spans="1:11" x14ac:dyDescent="0.2">
      <c r="A32" s="27" t="s">
        <v>36</v>
      </c>
    </row>
    <row r="33" spans="1:1" x14ac:dyDescent="0.2">
      <c r="A33"/>
    </row>
  </sheetData>
  <mergeCells count="5">
    <mergeCell ref="F6:H6"/>
    <mergeCell ref="I6:K6"/>
    <mergeCell ref="C6:E6"/>
    <mergeCell ref="A6:A7"/>
    <mergeCell ref="B6:B7"/>
  </mergeCells>
  <printOptions horizontalCentered="1"/>
  <pageMargins left="0.25" right="0.25" top="0.75" bottom="0.75" header="0.3" footer="0.3"/>
  <pageSetup paperSize="9" scale="85" orientation="landscape" horizontalDpi="4294967293" verticalDpi="1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Plazas por financiación</vt:lpstr>
      <vt:lpstr>'Plazas por financiación'!Área_de_impresión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2015-07-17T11:21:16Z</cp:lastPrinted>
  <dcterms:created xsi:type="dcterms:W3CDTF">2004-06-02T10:36:21Z</dcterms:created>
  <dcterms:modified xsi:type="dcterms:W3CDTF">2015-07-17T11:22:22Z</dcterms:modified>
</cp:coreProperties>
</file>