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Financiación SAAD\F certificación anual\"/>
    </mc:Choice>
  </mc:AlternateContent>
  <xr:revisionPtr revIDLastSave="0" documentId="13_ncr:1_{F3A92102-DD28-4DD2-A175-A5A453074E25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porsaad" sheetId="4" r:id="rId1"/>
    <sheet name="Certificados" sheetId="1" r:id="rId2"/>
    <sheet name="Certificados 2" sheetId="2" r:id="rId3"/>
  </sheets>
  <definedNames>
    <definedName name="_xlnm.Print_Area" localSheetId="0">porsaad!$A$1:$U$12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B25" i="2"/>
  <c r="C25" i="2"/>
  <c r="D25" i="2"/>
  <c r="D25" i="1"/>
  <c r="E25" i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7" i="2"/>
  <c r="F25" i="1"/>
  <c r="G25" i="1"/>
  <c r="H25" i="1"/>
  <c r="I25" i="1"/>
  <c r="J25" i="1"/>
  <c r="K25" i="1"/>
  <c r="E25" i="2" l="1"/>
</calcChain>
</file>

<file path=xl/sharedStrings.xml><?xml version="1.0" encoding="utf-8"?>
<sst xmlns="http://schemas.openxmlformats.org/spreadsheetml/2006/main" count="52" uniqueCount="30">
  <si>
    <t xml:space="preserve"> LEY DE DEPENDENCIA - CERTIFICADOS ANUALES GASTO EN DEPENDENCIA</t>
  </si>
  <si>
    <t>CC.AA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</si>
  <si>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</si>
  <si>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</si>
  <si>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</si>
  <si>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</si>
  <si>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</si>
  <si>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</si>
  <si>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</si>
  <si>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</si>
  <si>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</si>
  <si>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</si>
  <si>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-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</si>
  <si>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</si>
  <si>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</si>
  <si>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</si>
  <si>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</si>
  <si>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</si>
  <si>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</si>
  <si>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</si>
  <si>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</si>
  <si>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</si>
  <si>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</si>
  <si>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</si>
  <si>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</si>
  <si>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</si>
  <si>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r>
      <t xml:space="preserve">2014 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</si>
  <si>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r>
      <t xml:space="preserve">2012 </t>
    </r>
    <r>
      <rPr>
        <b/>
        <vertAlign val="superscript"/>
        <sz val="11"/>
        <color theme="0"/>
        <rFont val="Calibri"/>
        <family val="2"/>
        <scheme val="minor"/>
      </rPr>
      <t>(2)</t>
    </r>
  </si>
  <si>
    <r>
      <rPr>
        <vertAlign val="superscript"/>
        <sz val="9"/>
        <rFont val="Calibri"/>
        <family val="2"/>
        <scheme val="minor"/>
      </rPr>
      <t>(2)</t>
    </r>
    <r>
      <rPr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En 2012 no se dispone de los certificados anuales de gasto en dependencia de la Comunidad Foral de Navarra ni de Bizkaia</t>
    </r>
  </si>
  <si>
    <r>
      <rPr>
        <vertAlign val="superscript"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En 2014 no se dispone del certificado anual de gasto en dependencia de la Comunidad Foral de Navarra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</si>
</sst>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6600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1" fillId="0" borderId="0" applyBorder="0"/>
  </cellStyleXfs>
  <cellXfs count="54">
    <xf numFmtId="0" fontId="0" fillId="0" borderId="0" xfId="0"/>
    <xf numFmtId="0" fontId="4" fillId="0" borderId="0" xfId="0" applyFont="1"/>
    <xf numFmtId="10" fontId="4" fillId="0" borderId="0" xfId="0" applyNumberFormat="1" applyFont="1"/>
    <xf numFmtId="0" fontId="4" fillId="0" borderId="1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4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164" fontId="4" fillId="0" borderId="8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164" fontId="8" fillId="0" borderId="11" xfId="0" applyNumberFormat="1" applyFont="1" applyBorder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9" fillId="0" borderId="0" xfId="1" applyFont="1"/>
    <xf numFmtId="0" fontId="9" fillId="0" borderId="0" xfId="1" applyFont="1" applyAlignment="1">
      <alignment horizontal="left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center" wrapText="1"/>
    </xf>
    <xf numFmtId="0" fontId="16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164" fontId="4" fillId="0" borderId="16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4" fontId="8" fillId="0" borderId="1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0" borderId="13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0" fontId="20" fillId="0" borderId="0" xfId="0" applyFont="1"/>
    <xf numFmtId="10" fontId="20" fillId="0" borderId="0" xfId="0" applyNumberFormat="1" applyFont="1"/>
    <xf numFmtId="164" fontId="8" fillId="0" borderId="6" xfId="0" applyNumberFormat="1" applyFont="1" applyBorder="1" applyAlignment="1">
      <alignment horizontal="right" vertical="center"/>
    </xf>
    <xf numFmtId="164" fontId="8" fillId="0" borderId="9" xfId="0" applyNumberFormat="1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17" fillId="0" borderId="0" xfId="1" applyFont="1" applyAlignment="1">
      <alignment horizontal="center" wrapText="1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center" wrapText="1"/>
    </xf>
    <xf numFmtId="0" fontId="16" fillId="0" borderId="0" xfId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C8A5332E-73F5-46F6-8DC1-206334C00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F2EF1F50-EFB3-467E-8690-690C84AFD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74493716-FFE6-482E-8FE1-C9F19D430F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A15DA3-AAB9-4524-BDEA-E499F83F9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30064" cy="7385070"/>
        </a:xfrm>
        <a:prstGeom prst="rect">
          <a:avLst/>
        </a:prstGeom>
      </xdr:spPr>
    </xdr:pic>
    <xdr:clientData/>
  </xdr:twoCellAnchor>
  <xdr:twoCellAnchor>
    <xdr:from>
      <xdr:col>11</xdr:col>
      <xdr:colOff>9071</xdr:colOff>
      <xdr:row>6</xdr:row>
      <xdr:rowOff>770617</xdr:rowOff>
    </xdr:from>
    <xdr:to>
      <xdr:col>19</xdr:col>
      <xdr:colOff>176892</xdr:colOff>
      <xdr:row>11</xdr:row>
      <xdr:rowOff>775607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EE3CC8B-6AE3-42F4-B466-4DE3674F8613}"/>
            </a:ext>
          </a:extLst>
        </xdr:cNvPr>
        <xdr:cNvSpPr txBox="1"/>
      </xdr:nvSpPr>
      <xdr:spPr>
        <a:xfrm>
          <a:off x="4894035" y="3736974"/>
          <a:ext cx="3923393" cy="246788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CERTIFICACIÓN ANUAL GASTO AUTONÓMICO EN EL SISTEMA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PARA LA AUTONOMÍA Y ATENCIÓN A LA DEPENDENCIA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552450</xdr:colOff>
      <xdr:row>0</xdr:row>
      <xdr:rowOff>523875</xdr:rowOff>
    </xdr:to>
    <xdr:pic>
      <xdr:nvPicPr>
        <xdr:cNvPr id="1043" name="Imagen 1">
          <a:extLst>
            <a:ext uri="{FF2B5EF4-FFF2-40B4-BE49-F238E27FC236}">
              <a16:creationId xmlns:a16="http://schemas.microsoft.com/office/drawing/2014/main" id="{6040C0B4-0709-3534-ECC5-8B9F642B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62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552450</xdr:colOff>
      <xdr:row>0</xdr:row>
      <xdr:rowOff>523875</xdr:rowOff>
    </xdr:to>
    <xdr:pic>
      <xdr:nvPicPr>
        <xdr:cNvPr id="2064" name="Imagen 1">
          <a:extLst>
            <a:ext uri="{FF2B5EF4-FFF2-40B4-BE49-F238E27FC236}">
              <a16:creationId xmlns:a16="http://schemas.microsoft.com/office/drawing/2014/main" id="{85825E25-B226-7060-330B-30DAA275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62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59C6-BBCD-4BC5-A130-6A01FC35861D}">
  <sheetPr>
    <tabColor theme="0"/>
    <pageSetUpPr fitToPage="1"/>
  </sheetPr>
  <dimension ref="A1:U12"/>
  <sheetViews>
    <sheetView showGridLines="0" tabSelected="1" zoomScale="70" zoomScaleNormal="70" workbookViewId="0"/>
  </sheetViews>
  <sheetFormatPr baseColWidth="10" defaultColWidth="11.42578125" defaultRowHeight="15" x14ac:dyDescent="0.2"/>
  <cols>
    <col min="1" max="1" width="0.5703125" style="27" customWidth="1"/>
    <col min="2" max="2" width="15.28515625" style="27" customWidth="1"/>
    <col min="3" max="3" width="0.85546875" style="27" customWidth="1"/>
    <col min="4" max="4" width="13.42578125" style="27" customWidth="1"/>
    <col min="5" max="5" width="0.85546875" style="27" customWidth="1"/>
    <col min="6" max="6" width="7" style="27" customWidth="1"/>
    <col min="7" max="7" width="7.140625" style="27" customWidth="1"/>
    <col min="8" max="8" width="7" style="27" customWidth="1"/>
    <col min="9" max="9" width="7.140625" style="27" customWidth="1"/>
    <col min="10" max="10" width="7" style="27" customWidth="1"/>
    <col min="11" max="11" width="7.140625" style="27" customWidth="1"/>
    <col min="12" max="12" width="7" style="27" customWidth="1"/>
    <col min="13" max="13" width="7.140625" style="27" customWidth="1"/>
    <col min="14" max="14" width="7" style="27" customWidth="1"/>
    <col min="15" max="15" width="7.140625" style="27" customWidth="1"/>
    <col min="16" max="16" width="7" style="17" customWidth="1"/>
    <col min="17" max="17" width="7.140625" style="27" customWidth="1"/>
    <col min="18" max="18" width="7" style="17" customWidth="1"/>
    <col min="19" max="19" width="7.140625" style="27" customWidth="1"/>
    <col min="20" max="20" width="9.140625" style="27" customWidth="1"/>
    <col min="21" max="21" width="2.140625" style="27" customWidth="1"/>
    <col min="22" max="16384" width="11.42578125" style="27"/>
  </cols>
  <sheetData>
    <row r="1" spans="1:21" s="17" customFormat="1" ht="14.25" x14ac:dyDescent="0.2">
      <c r="B1" s="18"/>
      <c r="H1" s="19"/>
    </row>
    <row r="2" spans="1:21" s="21" customFormat="1" ht="93.75" customHeight="1" x14ac:dyDescent="0.2">
      <c r="A2" s="20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20"/>
    </row>
    <row r="3" spans="1:21" s="23" customFormat="1" ht="45.75" customHeight="1" x14ac:dyDescent="0.2">
      <c r="A3" s="22"/>
      <c r="B3" s="49" t="s">
        <v>21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22"/>
    </row>
    <row r="4" spans="1:21" s="23" customFormat="1" ht="45.75" customHeight="1" x14ac:dyDescent="0.2">
      <c r="A4" s="22"/>
      <c r="B4" s="49" t="s">
        <v>22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22"/>
    </row>
    <row r="5" spans="1:21" s="26" customFormat="1" ht="9.75" customHeight="1" x14ac:dyDescent="0.2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4"/>
    </row>
    <row r="6" spans="1:21" ht="23.25" customHeight="1" x14ac:dyDescent="0.2">
      <c r="B6" s="50" t="s">
        <v>23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1" ht="74.099999999999994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 ht="48" customHeight="1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ht="15" customHeight="1" x14ac:dyDescent="0.2">
      <c r="B9" s="52" t="s">
        <v>24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1:21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1:21" ht="42.6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21" s="30" customFormat="1" ht="78" customHeight="1" x14ac:dyDescent="0.25">
      <c r="B12" s="47" t="s">
        <v>25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zoomScaleNormal="100" workbookViewId="0">
      <selection activeCell="C31" sqref="C31"/>
    </sheetView>
  </sheetViews>
  <sheetFormatPr baseColWidth="10" defaultRowHeight="15" x14ac:dyDescent="0.25"/>
  <cols>
    <col min="1" max="1" width="30.140625" style="1" customWidth="1"/>
    <col min="2" max="2" width="17" style="1" customWidth="1"/>
    <col min="3" max="11" width="16.140625" style="1" customWidth="1"/>
    <col min="17" max="17" width="13.28515625" style="2" bestFit="1" customWidth="1"/>
    <col min="18" max="20" width="11.42578125" style="2" customWidth="1"/>
    <col min="21" max="16384" width="11.42578125" style="1"/>
  </cols>
  <sheetData>
    <row r="1" spans="1:17" ht="44.25" customHeight="1" x14ac:dyDescent="0.25"/>
    <row r="2" spans="1:17" ht="20.100000000000001" customHeight="1" x14ac:dyDescent="0.25"/>
    <row r="3" spans="1:17" s="2" customFormat="1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7" s="2" customFormat="1" ht="12" customHeight="1" x14ac:dyDescent="0.25">
      <c r="A4" s="36"/>
      <c r="B4" s="36"/>
      <c r="C4" s="37"/>
      <c r="D4" s="37"/>
      <c r="E4" s="37"/>
      <c r="F4" s="1"/>
      <c r="G4" s="37"/>
      <c r="H4" s="37"/>
      <c r="I4" s="37"/>
      <c r="J4" s="37"/>
      <c r="K4" s="37"/>
    </row>
    <row r="5" spans="1:17" s="2" customFormat="1" x14ac:dyDescent="0.25">
      <c r="A5" s="46" t="s">
        <v>1</v>
      </c>
      <c r="B5" s="46">
        <v>2024</v>
      </c>
      <c r="C5" s="46">
        <v>2023</v>
      </c>
      <c r="D5" s="46">
        <v>2022</v>
      </c>
      <c r="E5" s="46">
        <v>2021</v>
      </c>
      <c r="F5" s="46">
        <v>2020</v>
      </c>
      <c r="G5" s="46">
        <v>2019</v>
      </c>
      <c r="H5" s="46">
        <v>2018</v>
      </c>
      <c r="I5" s="46">
        <v>2017</v>
      </c>
      <c r="J5" s="46">
        <v>2016</v>
      </c>
      <c r="K5" s="46">
        <v>2015</v>
      </c>
    </row>
    <row r="6" spans="1:17" s="2" customFormat="1" ht="6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7" s="2" customFormat="1" x14ac:dyDescent="0.25">
      <c r="A7" s="3" t="s">
        <v>3</v>
      </c>
      <c r="B7" s="38">
        <v>2116858440.22</v>
      </c>
      <c r="C7" s="38">
        <v>1932271119.95</v>
      </c>
      <c r="D7" s="4">
        <v>1719659364.5799999</v>
      </c>
      <c r="E7" s="4">
        <v>1596543790.21</v>
      </c>
      <c r="F7" s="4">
        <v>1386006497.5899999</v>
      </c>
      <c r="G7" s="32">
        <v>1356047960</v>
      </c>
      <c r="H7" s="4">
        <v>1260757868</v>
      </c>
      <c r="I7" s="4">
        <v>1164490226</v>
      </c>
      <c r="J7" s="4">
        <v>1166560518</v>
      </c>
      <c r="K7" s="5">
        <v>1132320071</v>
      </c>
      <c r="Q7" s="6"/>
    </row>
    <row r="8" spans="1:17" s="2" customFormat="1" x14ac:dyDescent="0.25">
      <c r="A8" s="7" t="s">
        <v>4</v>
      </c>
      <c r="B8" s="40">
        <v>319481934.80000001</v>
      </c>
      <c r="C8" s="40">
        <v>291785487.77999997</v>
      </c>
      <c r="D8" s="8">
        <v>267391641.34</v>
      </c>
      <c r="E8" s="8">
        <v>243086122.52000001</v>
      </c>
      <c r="F8" s="8">
        <v>235579135.15000001</v>
      </c>
      <c r="G8" s="33">
        <v>230045576.34</v>
      </c>
      <c r="H8" s="8">
        <v>221758168.99000001</v>
      </c>
      <c r="I8" s="8">
        <v>208845530.88</v>
      </c>
      <c r="J8" s="8">
        <v>199933260.43000001</v>
      </c>
      <c r="K8" s="9">
        <v>188597014.41999999</v>
      </c>
      <c r="Q8" s="6"/>
    </row>
    <row r="9" spans="1:17" s="2" customFormat="1" x14ac:dyDescent="0.25">
      <c r="A9" s="7" t="s">
        <v>5</v>
      </c>
      <c r="B9" s="40">
        <v>330295399.20999998</v>
      </c>
      <c r="C9" s="40">
        <v>303741377.41000003</v>
      </c>
      <c r="D9" s="8">
        <v>261612947.90000001</v>
      </c>
      <c r="E9" s="8">
        <v>251339034.53999999</v>
      </c>
      <c r="F9" s="8">
        <v>203242141.16999999</v>
      </c>
      <c r="G9" s="33">
        <v>195108116.13999999</v>
      </c>
      <c r="H9" s="8">
        <v>195762176.97999999</v>
      </c>
      <c r="I9" s="8">
        <v>185513803.78</v>
      </c>
      <c r="J9" s="8">
        <v>174519222.69999999</v>
      </c>
      <c r="K9" s="9">
        <v>161498121.38999999</v>
      </c>
      <c r="Q9" s="6"/>
    </row>
    <row r="10" spans="1:17" s="2" customFormat="1" x14ac:dyDescent="0.25">
      <c r="A10" s="7" t="s">
        <v>6</v>
      </c>
      <c r="B10" s="40">
        <v>286341763.75999999</v>
      </c>
      <c r="C10" s="40">
        <v>278375763.13999999</v>
      </c>
      <c r="D10" s="8">
        <v>232697334.69999999</v>
      </c>
      <c r="E10" s="8">
        <v>197528300.87999997</v>
      </c>
      <c r="F10" s="8">
        <v>177436205.24000001</v>
      </c>
      <c r="G10" s="33">
        <v>163925389.85000002</v>
      </c>
      <c r="H10" s="8">
        <v>146783109.10000002</v>
      </c>
      <c r="I10" s="8">
        <v>131550864.11</v>
      </c>
      <c r="J10" s="8">
        <v>121959525.24000001</v>
      </c>
      <c r="K10" s="9">
        <v>77736464.060000002</v>
      </c>
      <c r="Q10" s="6"/>
    </row>
    <row r="11" spans="1:17" s="2" customFormat="1" x14ac:dyDescent="0.25">
      <c r="A11" s="7" t="s">
        <v>7</v>
      </c>
      <c r="B11" s="40">
        <v>350955745.29000002</v>
      </c>
      <c r="C11" s="40">
        <v>305929108.29000002</v>
      </c>
      <c r="D11" s="8">
        <v>252889318.43000001</v>
      </c>
      <c r="E11" s="8">
        <v>215903251.30000001</v>
      </c>
      <c r="F11" s="8">
        <v>208515876.16</v>
      </c>
      <c r="G11" s="33">
        <v>204683054.72</v>
      </c>
      <c r="H11" s="8">
        <v>173665275.03999999</v>
      </c>
      <c r="I11" s="8">
        <v>157866460.97999999</v>
      </c>
      <c r="J11" s="8">
        <v>135648464.06</v>
      </c>
      <c r="K11" s="9">
        <v>122117971.92</v>
      </c>
      <c r="Q11" s="6"/>
    </row>
    <row r="12" spans="1:17" s="2" customFormat="1" x14ac:dyDescent="0.25">
      <c r="A12" s="7" t="s">
        <v>8</v>
      </c>
      <c r="B12" s="40">
        <v>184100512.50999999</v>
      </c>
      <c r="C12" s="40">
        <v>169462239.41999999</v>
      </c>
      <c r="D12" s="8">
        <v>153388352.71000001</v>
      </c>
      <c r="E12" s="8">
        <v>144441124.58000001</v>
      </c>
      <c r="F12" s="8">
        <v>113459644.90000001</v>
      </c>
      <c r="G12" s="33">
        <v>118904426.22</v>
      </c>
      <c r="H12" s="8">
        <v>106082851.51000001</v>
      </c>
      <c r="I12" s="8">
        <v>101962478.38</v>
      </c>
      <c r="J12" s="8">
        <v>101563314.54000001</v>
      </c>
      <c r="K12" s="9">
        <v>101518168.23999999</v>
      </c>
      <c r="Q12" s="6"/>
    </row>
    <row r="13" spans="1:17" s="2" customFormat="1" x14ac:dyDescent="0.25">
      <c r="A13" s="7" t="s">
        <v>9</v>
      </c>
      <c r="B13" s="40">
        <v>888691873</v>
      </c>
      <c r="C13" s="40">
        <v>816761271</v>
      </c>
      <c r="D13" s="8">
        <v>747045323</v>
      </c>
      <c r="E13" s="8">
        <v>702762266</v>
      </c>
      <c r="F13" s="8">
        <v>689614070</v>
      </c>
      <c r="G13" s="33">
        <v>627108935</v>
      </c>
      <c r="H13" s="8">
        <v>569053987</v>
      </c>
      <c r="I13" s="8">
        <v>565815468</v>
      </c>
      <c r="J13" s="8">
        <v>534448280</v>
      </c>
      <c r="K13" s="9">
        <v>498087767</v>
      </c>
      <c r="Q13" s="6"/>
    </row>
    <row r="14" spans="1:17" s="2" customFormat="1" x14ac:dyDescent="0.25">
      <c r="A14" s="7" t="s">
        <v>10</v>
      </c>
      <c r="B14" s="40">
        <v>560131025.96000004</v>
      </c>
      <c r="C14" s="40">
        <v>533996299.81999999</v>
      </c>
      <c r="D14" s="8">
        <v>499860317.94999999</v>
      </c>
      <c r="E14" s="8">
        <v>468357491.5</v>
      </c>
      <c r="F14" s="8">
        <v>438437761.18000001</v>
      </c>
      <c r="G14" s="33">
        <v>446920593.43000001</v>
      </c>
      <c r="H14" s="8">
        <v>435556349.51999998</v>
      </c>
      <c r="I14" s="8">
        <v>409208928.12</v>
      </c>
      <c r="J14" s="8">
        <v>366016364</v>
      </c>
      <c r="K14" s="9">
        <v>361047592.36000001</v>
      </c>
      <c r="Q14" s="6"/>
    </row>
    <row r="15" spans="1:17" s="2" customFormat="1" x14ac:dyDescent="0.25">
      <c r="A15" s="7" t="s">
        <v>11</v>
      </c>
      <c r="B15" s="40">
        <v>2067925279.5599999</v>
      </c>
      <c r="C15" s="40">
        <v>1733840663.46</v>
      </c>
      <c r="D15" s="8">
        <v>1565918782.9000001</v>
      </c>
      <c r="E15" s="8">
        <v>1522271225.6799998</v>
      </c>
      <c r="F15" s="8">
        <v>1384028037.8099999</v>
      </c>
      <c r="G15" s="33">
        <v>1310563069.78</v>
      </c>
      <c r="H15" s="8">
        <v>1282667172.28</v>
      </c>
      <c r="I15" s="8">
        <v>1238856194.97</v>
      </c>
      <c r="J15" s="8">
        <v>1191580099.48</v>
      </c>
      <c r="K15" s="9">
        <v>1332680794.72</v>
      </c>
      <c r="Q15" s="6"/>
    </row>
    <row r="16" spans="1:17" s="2" customFormat="1" x14ac:dyDescent="0.25">
      <c r="A16" s="7" t="s">
        <v>13</v>
      </c>
      <c r="B16" s="40">
        <v>1391473363.47</v>
      </c>
      <c r="C16" s="40">
        <v>1186184112.24</v>
      </c>
      <c r="D16" s="8">
        <v>1043257023.99</v>
      </c>
      <c r="E16" s="8">
        <v>1014379269.66</v>
      </c>
      <c r="F16" s="8">
        <v>919599278.92999995</v>
      </c>
      <c r="G16" s="33">
        <v>841598708.01999998</v>
      </c>
      <c r="H16" s="8">
        <v>711402545.69000006</v>
      </c>
      <c r="I16" s="8">
        <v>630056121.82000005</v>
      </c>
      <c r="J16" s="8">
        <v>619902030.35000002</v>
      </c>
      <c r="K16" s="9">
        <v>541047436.73000002</v>
      </c>
      <c r="Q16" s="6"/>
    </row>
    <row r="17" spans="1:17" s="2" customFormat="1" x14ac:dyDescent="0.25">
      <c r="A17" s="7" t="s">
        <v>14</v>
      </c>
      <c r="B17" s="40">
        <v>420765348.27999997</v>
      </c>
      <c r="C17" s="40">
        <v>398801427.85000002</v>
      </c>
      <c r="D17" s="8">
        <v>351100730.27999997</v>
      </c>
      <c r="E17" s="8">
        <v>345645708.24000001</v>
      </c>
      <c r="F17" s="8">
        <v>330135814.37</v>
      </c>
      <c r="G17" s="33">
        <v>305293460.72000003</v>
      </c>
      <c r="H17" s="8">
        <v>300519141.18000001</v>
      </c>
      <c r="I17" s="8">
        <v>293458154.00999999</v>
      </c>
      <c r="J17" s="8">
        <v>292069373.99000001</v>
      </c>
      <c r="K17" s="9">
        <v>286352505.80000001</v>
      </c>
      <c r="Q17" s="6"/>
    </row>
    <row r="18" spans="1:17" s="2" customFormat="1" x14ac:dyDescent="0.25">
      <c r="A18" s="7" t="s">
        <v>15</v>
      </c>
      <c r="B18" s="40">
        <v>635575585.82000005</v>
      </c>
      <c r="C18" s="40">
        <v>514883104.25999999</v>
      </c>
      <c r="D18" s="8">
        <v>461007605.41000003</v>
      </c>
      <c r="E18" s="8">
        <v>429370761.10000002</v>
      </c>
      <c r="F18" s="8">
        <v>406672218.04000002</v>
      </c>
      <c r="G18" s="33">
        <v>382583906.44999999</v>
      </c>
      <c r="H18" s="8">
        <v>362208820.38999999</v>
      </c>
      <c r="I18" s="8">
        <v>339835173.42000002</v>
      </c>
      <c r="J18" s="8">
        <v>329508364.72000003</v>
      </c>
      <c r="K18" s="9">
        <v>310677423.30000001</v>
      </c>
      <c r="Q18" s="6"/>
    </row>
    <row r="19" spans="1:17" s="2" customFormat="1" x14ac:dyDescent="0.25">
      <c r="A19" s="7" t="s">
        <v>16</v>
      </c>
      <c r="B19" s="40">
        <v>1698252142.76</v>
      </c>
      <c r="C19" s="40">
        <v>1522323601.99</v>
      </c>
      <c r="D19" s="8">
        <v>1326729168.23</v>
      </c>
      <c r="E19" s="8">
        <v>1263181112.3499999</v>
      </c>
      <c r="F19" s="8">
        <v>1148735243.3299999</v>
      </c>
      <c r="G19" s="33">
        <v>1191549134.55</v>
      </c>
      <c r="H19" s="8">
        <v>1134710430.2</v>
      </c>
      <c r="I19" s="8">
        <v>1023696942.85</v>
      </c>
      <c r="J19" s="8">
        <v>1001815305.35</v>
      </c>
      <c r="K19" s="9">
        <v>1013702403.6</v>
      </c>
      <c r="Q19" s="6"/>
    </row>
    <row r="20" spans="1:17" s="2" customFormat="1" x14ac:dyDescent="0.25">
      <c r="A20" s="7" t="s">
        <v>17</v>
      </c>
      <c r="B20" s="40">
        <v>332407365.58999997</v>
      </c>
      <c r="C20" s="40">
        <v>292149172.31</v>
      </c>
      <c r="D20" s="8">
        <v>259848272.16</v>
      </c>
      <c r="E20" s="8">
        <v>248090679.13999999</v>
      </c>
      <c r="F20" s="8">
        <v>236681802.58000001</v>
      </c>
      <c r="G20" s="33">
        <v>226774004.38999999</v>
      </c>
      <c r="H20" s="8">
        <v>208473573.72</v>
      </c>
      <c r="I20" s="8">
        <v>203109472.72</v>
      </c>
      <c r="J20" s="8">
        <v>193196330.18000001</v>
      </c>
      <c r="K20" s="9">
        <v>184362160.71000001</v>
      </c>
      <c r="Q20" s="6"/>
    </row>
    <row r="21" spans="1:17" s="2" customFormat="1" x14ac:dyDescent="0.25">
      <c r="A21" s="7" t="s">
        <v>18</v>
      </c>
      <c r="B21" s="40">
        <v>208730930.36000001</v>
      </c>
      <c r="C21" s="40">
        <v>200286316.63</v>
      </c>
      <c r="D21" s="8">
        <v>161992771.49000001</v>
      </c>
      <c r="E21" s="8">
        <v>144538290.91</v>
      </c>
      <c r="F21" s="8">
        <v>139121124.56</v>
      </c>
      <c r="G21" s="33">
        <v>128966091.20999999</v>
      </c>
      <c r="H21" s="8">
        <v>119588511.70999999</v>
      </c>
      <c r="I21" s="8">
        <v>110913207.73999999</v>
      </c>
      <c r="J21" s="8">
        <v>105352212.92</v>
      </c>
      <c r="K21" s="9">
        <v>100233352.37</v>
      </c>
      <c r="Q21" s="6"/>
    </row>
    <row r="22" spans="1:17" s="2" customFormat="1" x14ac:dyDescent="0.25">
      <c r="A22" s="7" t="s">
        <v>19</v>
      </c>
      <c r="B22" s="40">
        <v>1017806100.6799999</v>
      </c>
      <c r="C22" s="40">
        <v>949649016.02999997</v>
      </c>
      <c r="D22" s="8">
        <v>874338725.61000001</v>
      </c>
      <c r="E22" s="8">
        <v>849006053.66000009</v>
      </c>
      <c r="F22" s="8">
        <v>826851678.41000009</v>
      </c>
      <c r="G22" s="33">
        <v>812133313.81000006</v>
      </c>
      <c r="H22" s="8">
        <v>781376148.13</v>
      </c>
      <c r="I22" s="8">
        <v>745011057.73000002</v>
      </c>
      <c r="J22" s="8">
        <v>712788561.50999999</v>
      </c>
      <c r="K22" s="9">
        <v>684207651.38000011</v>
      </c>
      <c r="Q22" s="6"/>
    </row>
    <row r="23" spans="1:17" s="2" customFormat="1" ht="15.75" thickBot="1" x14ac:dyDescent="0.3">
      <c r="A23" s="10" t="s">
        <v>20</v>
      </c>
      <c r="B23" s="41">
        <v>91833724.620000005</v>
      </c>
      <c r="C23" s="41">
        <v>91381896.469999999</v>
      </c>
      <c r="D23" s="11">
        <v>75093743.75</v>
      </c>
      <c r="E23" s="11">
        <v>68202637.629999995</v>
      </c>
      <c r="F23" s="11">
        <v>63334815.310000002</v>
      </c>
      <c r="G23" s="34">
        <v>64519050.270000003</v>
      </c>
      <c r="H23" s="11">
        <v>63179032.609999999</v>
      </c>
      <c r="I23" s="11">
        <v>60133731.850000001</v>
      </c>
      <c r="J23" s="11">
        <v>57470857.710000001</v>
      </c>
      <c r="K23" s="12">
        <v>57031884.189999998</v>
      </c>
      <c r="Q23" s="6"/>
    </row>
    <row r="24" spans="1:17" s="2" customFormat="1" ht="6" customHeight="1" thickBo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7" s="2" customFormat="1" ht="15.75" customHeight="1" thickBot="1" x14ac:dyDescent="0.3">
      <c r="A25" s="14" t="s">
        <v>2</v>
      </c>
      <c r="B25" s="15">
        <f t="shared" ref="B25:J25" si="0">SUM(B7:B23)</f>
        <v>12901626535.890001</v>
      </c>
      <c r="C25" s="15">
        <f t="shared" si="0"/>
        <v>11521821978.049999</v>
      </c>
      <c r="D25" s="15">
        <f t="shared" si="0"/>
        <v>10253831424.429998</v>
      </c>
      <c r="E25" s="15">
        <f t="shared" si="0"/>
        <v>9704647119.8999977</v>
      </c>
      <c r="F25" s="15">
        <f t="shared" si="0"/>
        <v>8907451344.7299995</v>
      </c>
      <c r="G25" s="35">
        <f t="shared" si="0"/>
        <v>8606724790.9000015</v>
      </c>
      <c r="H25" s="15">
        <f t="shared" si="0"/>
        <v>8073545162.0500011</v>
      </c>
      <c r="I25" s="15">
        <f t="shared" si="0"/>
        <v>7570323817.3600006</v>
      </c>
      <c r="J25" s="15">
        <f t="shared" si="0"/>
        <v>7304332085.1800013</v>
      </c>
      <c r="K25" s="16">
        <f t="shared" ref="K25" si="1">SUM(K7:K23)</f>
        <v>7153218783.1900005</v>
      </c>
      <c r="Q25" s="6"/>
    </row>
    <row r="26" spans="1:17" s="2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9" spans="1:17" s="2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1">
    <mergeCell ref="A3:K3"/>
  </mergeCells>
  <pageMargins left="0.25" right="0.25" top="0.75" bottom="0.75" header="0.3" footer="0.3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"/>
  <sheetViews>
    <sheetView zoomScaleNormal="100" workbookViewId="0">
      <selection activeCell="Y14" sqref="Y14"/>
    </sheetView>
  </sheetViews>
  <sheetFormatPr baseColWidth="10" defaultRowHeight="15" x14ac:dyDescent="0.25"/>
  <cols>
    <col min="1" max="1" width="30.140625" style="1" customWidth="1"/>
    <col min="2" max="2" width="16.140625" style="1" customWidth="1"/>
    <col min="3" max="4" width="18.42578125" style="1" customWidth="1"/>
    <col min="5" max="5" width="23.140625" style="2" customWidth="1"/>
    <col min="6" max="6" width="13.28515625" style="2" bestFit="1" customWidth="1"/>
    <col min="7" max="9" width="11.42578125" style="2" customWidth="1"/>
    <col min="10" max="16384" width="11.42578125" style="1"/>
  </cols>
  <sheetData>
    <row r="1" spans="1:10" ht="44.25" customHeight="1" x14ac:dyDescent="0.25"/>
    <row r="2" spans="1:10" ht="20.100000000000001" customHeight="1" x14ac:dyDescent="0.25"/>
    <row r="3" spans="1:10" s="2" customFormat="1" x14ac:dyDescent="0.25">
      <c r="A3" s="53" t="s">
        <v>0</v>
      </c>
      <c r="B3" s="53"/>
      <c r="C3" s="53"/>
      <c r="D3" s="53"/>
      <c r="E3" s="53"/>
      <c r="F3" s="31"/>
      <c r="G3" s="31"/>
      <c r="H3" s="31"/>
      <c r="I3" s="31"/>
      <c r="J3" s="31"/>
    </row>
    <row r="4" spans="1:10" s="2" customFormat="1" ht="12" customHeight="1" x14ac:dyDescent="0.25">
      <c r="A4" s="36"/>
      <c r="B4" s="1"/>
      <c r="C4" s="1"/>
      <c r="D4" s="1"/>
      <c r="E4" s="37"/>
    </row>
    <row r="5" spans="1:10" s="2" customFormat="1" ht="17.25" x14ac:dyDescent="0.25">
      <c r="A5" s="46" t="s">
        <v>1</v>
      </c>
      <c r="B5" s="46" t="s">
        <v>26</v>
      </c>
      <c r="C5" s="46">
        <v>2013</v>
      </c>
      <c r="D5" s="46" t="s">
        <v>27</v>
      </c>
      <c r="E5" s="46" t="s">
        <v>2</v>
      </c>
    </row>
    <row r="6" spans="1:10" s="2" customFormat="1" ht="6" customHeight="1" thickBot="1" x14ac:dyDescent="0.3">
      <c r="A6" s="13"/>
      <c r="B6" s="13"/>
      <c r="C6" s="13"/>
      <c r="D6" s="13"/>
      <c r="E6" s="13"/>
    </row>
    <row r="7" spans="1:10" s="2" customFormat="1" ht="14.25" customHeight="1" x14ac:dyDescent="0.25">
      <c r="A7" s="3" t="s">
        <v>3</v>
      </c>
      <c r="B7" s="4">
        <v>1119441268</v>
      </c>
      <c r="C7" s="4">
        <v>1198800678</v>
      </c>
      <c r="D7" s="4">
        <v>1314823935</v>
      </c>
      <c r="E7" s="39">
        <f>SUM(Certificados!C7:K7,'Certificados 2'!B7:D7)</f>
        <v>16347723296.33</v>
      </c>
      <c r="F7" s="6"/>
    </row>
    <row r="8" spans="1:10" s="2" customFormat="1" ht="14.25" customHeight="1" x14ac:dyDescent="0.25">
      <c r="A8" s="7" t="s">
        <v>4</v>
      </c>
      <c r="B8" s="8">
        <v>184419908.00999999</v>
      </c>
      <c r="C8" s="8">
        <v>162470177.93000001</v>
      </c>
      <c r="D8" s="8">
        <v>184879087.44999999</v>
      </c>
      <c r="E8" s="44">
        <f>SUM(Certificados!C8:K8,'Certificados 2'!B8:D8)</f>
        <v>2618791111.2399998</v>
      </c>
      <c r="F8" s="6"/>
    </row>
    <row r="9" spans="1:10" s="2" customFormat="1" ht="14.25" customHeight="1" x14ac:dyDescent="0.25">
      <c r="A9" s="7" t="s">
        <v>5</v>
      </c>
      <c r="B9" s="8">
        <v>173288514.88999999</v>
      </c>
      <c r="C9" s="8">
        <v>192492282.43000001</v>
      </c>
      <c r="D9" s="8">
        <v>187865123.16</v>
      </c>
      <c r="E9" s="44">
        <f>SUM(Certificados!C9:K9,'Certificados 2'!B9:D9)</f>
        <v>2485982862.4899993</v>
      </c>
      <c r="F9" s="6"/>
    </row>
    <row r="10" spans="1:10" s="2" customFormat="1" ht="14.25" customHeight="1" x14ac:dyDescent="0.25">
      <c r="A10" s="7" t="s">
        <v>6</v>
      </c>
      <c r="B10" s="8">
        <v>75055352</v>
      </c>
      <c r="C10" s="8">
        <v>78645899.519999996</v>
      </c>
      <c r="D10" s="8">
        <v>75136839.239999995</v>
      </c>
      <c r="E10" s="44">
        <f>SUM(Certificados!C10:K10,'Certificados 2'!B10:D10)</f>
        <v>1756831047.0799997</v>
      </c>
      <c r="F10" s="6"/>
    </row>
    <row r="11" spans="1:10" s="2" customFormat="1" ht="14.25" customHeight="1" x14ac:dyDescent="0.25">
      <c r="A11" s="7" t="s">
        <v>7</v>
      </c>
      <c r="B11" s="8">
        <v>117707762.51000001</v>
      </c>
      <c r="C11" s="8">
        <v>107901164.89</v>
      </c>
      <c r="D11" s="8">
        <v>88962202.400000006</v>
      </c>
      <c r="E11" s="44">
        <f>SUM(Certificados!C11:K11,'Certificados 2'!B11:D11)</f>
        <v>2091789910.7</v>
      </c>
      <c r="F11" s="6"/>
    </row>
    <row r="12" spans="1:10" s="2" customFormat="1" ht="14.25" customHeight="1" x14ac:dyDescent="0.25">
      <c r="A12" s="7" t="s">
        <v>8</v>
      </c>
      <c r="B12" s="8">
        <v>105393487.44</v>
      </c>
      <c r="C12" s="8">
        <v>110396276.91</v>
      </c>
      <c r="D12" s="8">
        <v>128342603.15000001</v>
      </c>
      <c r="E12" s="44">
        <f>SUM(Certificados!C12:K12,'Certificados 2'!B12:D12)</f>
        <v>1454914968.0000002</v>
      </c>
      <c r="F12" s="6"/>
    </row>
    <row r="13" spans="1:10" s="2" customFormat="1" ht="14.25" customHeight="1" x14ac:dyDescent="0.25">
      <c r="A13" s="7" t="s">
        <v>9</v>
      </c>
      <c r="B13" s="8">
        <v>484073399</v>
      </c>
      <c r="C13" s="8">
        <v>490288650</v>
      </c>
      <c r="D13" s="8">
        <v>468041650</v>
      </c>
      <c r="E13" s="44">
        <f>SUM(Certificados!C13:K13,'Certificados 2'!B13:D13)</f>
        <v>7193101066</v>
      </c>
      <c r="F13" s="6"/>
    </row>
    <row r="14" spans="1:10" s="2" customFormat="1" ht="14.25" customHeight="1" x14ac:dyDescent="0.25">
      <c r="A14" s="7" t="s">
        <v>10</v>
      </c>
      <c r="B14" s="8">
        <v>316571911</v>
      </c>
      <c r="C14" s="8">
        <v>323325822</v>
      </c>
      <c r="D14" s="8">
        <v>318425215</v>
      </c>
      <c r="E14" s="44">
        <f>SUM(Certificados!C14:K14,'Certificados 2'!B14:D14)</f>
        <v>4917724645.8800001</v>
      </c>
      <c r="F14" s="6"/>
    </row>
    <row r="15" spans="1:10" s="2" customFormat="1" ht="14.25" customHeight="1" x14ac:dyDescent="0.25">
      <c r="A15" s="7" t="s">
        <v>11</v>
      </c>
      <c r="B15" s="8">
        <v>1200050582.1800001</v>
      </c>
      <c r="C15" s="8">
        <v>1168491099</v>
      </c>
      <c r="D15" s="8">
        <v>1195890882.8199999</v>
      </c>
      <c r="E15" s="44">
        <f>SUM(Certificados!C15:K15,'Certificados 2'!B15:D15)</f>
        <v>16126838605.079998</v>
      </c>
      <c r="F15" s="6"/>
    </row>
    <row r="16" spans="1:10" s="2" customFormat="1" ht="14.25" customHeight="1" x14ac:dyDescent="0.25">
      <c r="A16" s="7" t="s">
        <v>13</v>
      </c>
      <c r="B16" s="8">
        <v>429522406.37</v>
      </c>
      <c r="C16" s="8">
        <v>419619358.88</v>
      </c>
      <c r="D16" s="8">
        <v>465930069.88999999</v>
      </c>
      <c r="E16" s="44">
        <f>SUM(Certificados!C16:K16,'Certificados 2'!B16:D16)</f>
        <v>8822498362.5699997</v>
      </c>
      <c r="F16" s="6"/>
    </row>
    <row r="17" spans="1:10" s="2" customFormat="1" ht="14.25" customHeight="1" x14ac:dyDescent="0.25">
      <c r="A17" s="7" t="s">
        <v>14</v>
      </c>
      <c r="B17" s="8">
        <v>279841638.5</v>
      </c>
      <c r="C17" s="8">
        <v>275814985.88</v>
      </c>
      <c r="D17" s="8">
        <v>269198932.83999997</v>
      </c>
      <c r="E17" s="44">
        <f>SUM(Certificados!C17:K17,'Certificados 2'!B17:D17)</f>
        <v>3728231873.6599998</v>
      </c>
      <c r="F17" s="6"/>
    </row>
    <row r="18" spans="1:10" s="2" customFormat="1" ht="14.25" customHeight="1" x14ac:dyDescent="0.25">
      <c r="A18" s="7" t="s">
        <v>15</v>
      </c>
      <c r="B18" s="8">
        <v>296653446.16000003</v>
      </c>
      <c r="C18" s="8">
        <v>304905557.63</v>
      </c>
      <c r="D18" s="8">
        <v>321407251.75</v>
      </c>
      <c r="E18" s="44">
        <f>SUM(Certificados!C18:K18,'Certificados 2'!B18:D18)</f>
        <v>4459713632.6300001</v>
      </c>
      <c r="F18" s="6"/>
    </row>
    <row r="19" spans="1:10" s="2" customFormat="1" ht="14.25" customHeight="1" x14ac:dyDescent="0.25">
      <c r="A19" s="7" t="s">
        <v>16</v>
      </c>
      <c r="B19" s="8">
        <v>964223553.99000001</v>
      </c>
      <c r="C19" s="8">
        <v>975150383.51999998</v>
      </c>
      <c r="D19" s="8">
        <v>1241727400.3199999</v>
      </c>
      <c r="E19" s="44">
        <f>SUM(Certificados!C19:K19,'Certificados 2'!B19:D19)</f>
        <v>13807544680.280001</v>
      </c>
      <c r="F19" s="6"/>
    </row>
    <row r="20" spans="1:10" s="2" customFormat="1" ht="14.25" customHeight="1" x14ac:dyDescent="0.25">
      <c r="A20" s="7" t="s">
        <v>17</v>
      </c>
      <c r="B20" s="8">
        <v>178116638.72999999</v>
      </c>
      <c r="C20" s="8">
        <v>188186361.88</v>
      </c>
      <c r="D20" s="8">
        <v>217349903.25999999</v>
      </c>
      <c r="E20" s="44">
        <f>SUM(Certificados!C20:K20,'Certificados 2'!B20:D20)</f>
        <v>2636338371.7799997</v>
      </c>
      <c r="F20" s="6"/>
    </row>
    <row r="21" spans="1:10" s="2" customFormat="1" ht="14.25" customHeight="1" x14ac:dyDescent="0.25">
      <c r="A21" s="7" t="s">
        <v>18</v>
      </c>
      <c r="B21" s="8" t="s">
        <v>12</v>
      </c>
      <c r="C21" s="8">
        <v>123776366.11</v>
      </c>
      <c r="D21" s="8" t="s">
        <v>12</v>
      </c>
      <c r="E21" s="44">
        <f>SUM(Certificados!C21:K21,'Certificados 2'!B21:D21)</f>
        <v>1334768245.6499999</v>
      </c>
      <c r="F21" s="6"/>
    </row>
    <row r="22" spans="1:10" s="2" customFormat="1" ht="14.25" customHeight="1" x14ac:dyDescent="0.25">
      <c r="A22" s="7" t="s">
        <v>19</v>
      </c>
      <c r="B22" s="8">
        <v>655156650.98000002</v>
      </c>
      <c r="C22" s="8">
        <v>624383745.35000002</v>
      </c>
      <c r="D22" s="8">
        <v>318875741.22000003</v>
      </c>
      <c r="E22" s="44">
        <f>SUM(Certificados!C22:K22,'Certificados 2'!B22:D22)</f>
        <v>8833778343.8200016</v>
      </c>
      <c r="F22" s="6"/>
    </row>
    <row r="23" spans="1:10" s="2" customFormat="1" ht="14.25" customHeight="1" thickBot="1" x14ac:dyDescent="0.3">
      <c r="A23" s="10" t="s">
        <v>20</v>
      </c>
      <c r="B23" s="11">
        <v>57225051.840000004</v>
      </c>
      <c r="C23" s="11">
        <v>63760579.439999998</v>
      </c>
      <c r="D23" s="11">
        <v>70268148.099999994</v>
      </c>
      <c r="E23" s="45">
        <f>SUM(Certificados!C23:K23,'Certificados 2'!B23:D23)</f>
        <v>791601429.16999996</v>
      </c>
      <c r="F23" s="6"/>
    </row>
    <row r="24" spans="1:10" s="2" customFormat="1" ht="6" customHeight="1" thickBot="1" x14ac:dyDescent="0.3">
      <c r="A24" s="13"/>
      <c r="B24" s="13"/>
      <c r="C24" s="13"/>
      <c r="D24" s="13"/>
      <c r="E24" s="13"/>
    </row>
    <row r="25" spans="1:10" s="2" customFormat="1" ht="15.75" customHeight="1" thickBot="1" x14ac:dyDescent="0.3">
      <c r="A25" s="14" t="s">
        <v>2</v>
      </c>
      <c r="B25" s="15">
        <f t="shared" ref="B25" si="0">SUM(B7:B23)</f>
        <v>6636741571.6000004</v>
      </c>
      <c r="C25" s="15">
        <f t="shared" ref="C25" si="1">SUM(C7:C23)</f>
        <v>6808409389.3699999</v>
      </c>
      <c r="D25" s="15">
        <f t="shared" ref="D25" si="2">SUM(D7:D23)</f>
        <v>6867124985.6000013</v>
      </c>
      <c r="E25" s="16">
        <f>SUM(E7:E23)</f>
        <v>99408172452.359985</v>
      </c>
      <c r="F25" s="6"/>
    </row>
    <row r="26" spans="1:10" s="43" customFormat="1" ht="12" x14ac:dyDescent="0.2">
      <c r="B26" s="42"/>
      <c r="C26" s="42"/>
      <c r="D26" s="42"/>
      <c r="E26" s="42"/>
      <c r="F26" s="42"/>
      <c r="G26" s="42"/>
      <c r="H26" s="42"/>
      <c r="I26" s="42"/>
      <c r="J26" s="42"/>
    </row>
    <row r="27" spans="1:10" s="43" customFormat="1" ht="14.25" x14ac:dyDescent="0.2">
      <c r="A27" s="42" t="s">
        <v>29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x14ac:dyDescent="0.25">
      <c r="A28" s="42" t="s">
        <v>28</v>
      </c>
    </row>
  </sheetData>
  <mergeCells count="1">
    <mergeCell ref="A3:E3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porsaad</vt:lpstr>
      <vt:lpstr>Certificados</vt:lpstr>
      <vt:lpstr>Certificados 2</vt:lpstr>
      <vt:lpstr>porsaad!Área_de_impresión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Paloma García Rueda</cp:lastModifiedBy>
  <cp:lastPrinted>2024-08-06T09:30:33Z</cp:lastPrinted>
  <dcterms:created xsi:type="dcterms:W3CDTF">2021-07-07T12:42:51Z</dcterms:created>
  <dcterms:modified xsi:type="dcterms:W3CDTF">2025-10-02T07:56:30Z</dcterms:modified>
</cp:coreProperties>
</file>